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si\Documents\asztali dokumentumok 2018\EasyLearning munkabiztonság\OKTATÁS\Kész anyagok\Kockázatértékelés\"/>
    </mc:Choice>
  </mc:AlternateContent>
  <bookViews>
    <workbookView xWindow="0" yWindow="0" windowWidth="15390" windowHeight="7005" tabRatio="731"/>
  </bookViews>
  <sheets>
    <sheet name="1. melléklet" sheetId="18" r:id="rId1"/>
    <sheet name="2. melléklet" sheetId="2" r:id="rId2"/>
    <sheet name="3. melléklet - Veszélylista" sheetId="3" r:id="rId3"/>
  </sheets>
  <externalReferences>
    <externalReference r:id="rId4"/>
  </externalReferences>
  <definedNames>
    <definedName name="_xlnm._FilterDatabase" localSheetId="2" hidden="1">'3. melléklet - Veszélylista'!$A$2:$A$32</definedName>
    <definedName name="_xlnm.Extract" localSheetId="2">'3. melléklet - Veszélylista'!$I$2:$I$6</definedName>
    <definedName name="macpontok">'2. melléklet'!$B$15:$B$23</definedName>
    <definedName name="Maxpontok">'2. melléklet'!$B$15:$B$23</definedName>
    <definedName name="_xlnm.Print_Area" localSheetId="0">'1. melléklet'!$A$1:$I$29</definedName>
    <definedName name="pontok">'2. melléklet'!$B$3:$B$7</definedName>
    <definedName name="Pontok1">'2. melléklet'!$B$3:$B$7</definedName>
    <definedName name="Veszélyek1">'3. melléklet - Veszélylista'!$A$2:$A$100</definedName>
    <definedName name="veszélylista">#REF!</definedName>
    <definedName name="vvses">[1]Veszélylista!$A$1:$A$98</definedName>
  </definedNames>
  <calcPr calcId="152511"/>
</workbook>
</file>

<file path=xl/calcChain.xml><?xml version="1.0" encoding="utf-8"?>
<calcChain xmlns="http://schemas.openxmlformats.org/spreadsheetml/2006/main">
  <c r="C11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7" i="18"/>
  <c r="C8" i="18"/>
  <c r="C9" i="18"/>
  <c r="C10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7" i="18"/>
  <c r="H18" i="18"/>
  <c r="I18" i="18"/>
  <c r="F18" i="18"/>
  <c r="H17" i="18"/>
  <c r="I17" i="18"/>
  <c r="F17" i="18"/>
  <c r="H16" i="18"/>
  <c r="I16" i="18"/>
  <c r="F16" i="18"/>
  <c r="F7" i="18"/>
  <c r="H7" i="18"/>
  <c r="I7" i="18"/>
  <c r="F8" i="18"/>
  <c r="H8" i="18"/>
  <c r="I8" i="18"/>
  <c r="F9" i="18"/>
  <c r="H9" i="18"/>
  <c r="I9" i="18"/>
  <c r="F10" i="18"/>
  <c r="H10" i="18"/>
  <c r="I10" i="18"/>
  <c r="F11" i="18"/>
  <c r="H11" i="18"/>
  <c r="I11" i="18"/>
  <c r="F12" i="18"/>
  <c r="H12" i="18"/>
  <c r="I12" i="18"/>
  <c r="F13" i="18"/>
  <c r="H13" i="18"/>
  <c r="I13" i="18"/>
  <c r="F14" i="18"/>
  <c r="H14" i="18"/>
  <c r="I14" i="18"/>
  <c r="F15" i="18"/>
  <c r="H15" i="18"/>
  <c r="I15" i="18"/>
  <c r="F19" i="18"/>
  <c r="H19" i="18"/>
  <c r="I19" i="18"/>
  <c r="F20" i="18"/>
  <c r="H20" i="18"/>
  <c r="I20" i="18"/>
  <c r="F21" i="18"/>
  <c r="H21" i="18"/>
  <c r="I21" i="18"/>
  <c r="F22" i="18"/>
  <c r="H22" i="18"/>
  <c r="I22" i="18"/>
  <c r="F23" i="18"/>
  <c r="H23" i="18"/>
  <c r="I23" i="18"/>
  <c r="F24" i="18"/>
  <c r="H24" i="18"/>
  <c r="I24" i="18"/>
  <c r="F25" i="18"/>
  <c r="I25" i="18"/>
  <c r="F26" i="18"/>
  <c r="I26" i="18"/>
</calcChain>
</file>

<file path=xl/sharedStrings.xml><?xml version="1.0" encoding="utf-8"?>
<sst xmlns="http://schemas.openxmlformats.org/spreadsheetml/2006/main" count="380" uniqueCount="270">
  <si>
    <t>Lehetséges veszély</t>
  </si>
  <si>
    <t>Összesítés, priorítás</t>
  </si>
  <si>
    <t>Súlyosság, következmény (1-5)</t>
  </si>
  <si>
    <t>Gyakoriság, előfordulás (1-5)</t>
  </si>
  <si>
    <t>Megcsúszás, elcsúszás</t>
  </si>
  <si>
    <t>Forrázás, magas hőmérsékletű tárggyal, anyaggal érintkezés</t>
  </si>
  <si>
    <t>Zaj, rezgés</t>
  </si>
  <si>
    <t>Sztatikus feltöltődés</t>
  </si>
  <si>
    <t>Kémiai kóroki tényezők, veszélyes anyagok</t>
  </si>
  <si>
    <t>Biólogiai veszélyforrások</t>
  </si>
  <si>
    <t>Fokozott pszichés terhelés</t>
  </si>
  <si>
    <t>Közúti közlekedés veszélyei (különböző mértékű baleset és annak következményei pl. törés)</t>
  </si>
  <si>
    <t>Klíma, levegőmennyiség, szellőzés</t>
  </si>
  <si>
    <t>Por, nem megfelelő minőségű légtér</t>
  </si>
  <si>
    <t>Folyamat / tevékenység / munkalépés</t>
  </si>
  <si>
    <t>Közlekedésből, jármű vagy egyéb eszközök forgalmából adódó veszélyek pl. elütés</t>
  </si>
  <si>
    <t>Leesés (magasban végzett munka)</t>
  </si>
  <si>
    <t>Különösen nagy felelősség emberekért, anyagi értékekért</t>
  </si>
  <si>
    <t>Elkapás- vagy felcsavarásveszély</t>
  </si>
  <si>
    <t>Ellökés, eltolás veszélye</t>
  </si>
  <si>
    <t>Zúzodás, nyíródás veszélye</t>
  </si>
  <si>
    <t>Leeső teher veszélye</t>
  </si>
  <si>
    <t>Áramütés veszélye</t>
  </si>
  <si>
    <t xml:space="preserve">Kényszertesthelyzetben végzett munka </t>
  </si>
  <si>
    <t>Nagynyomású levegő veszélye</t>
  </si>
  <si>
    <t>Meleg vagy forró felület veszélye</t>
  </si>
  <si>
    <t>Elesés, megbotlás</t>
  </si>
  <si>
    <t>Veszélyes anyaggal történő kapcsolat</t>
  </si>
  <si>
    <t>Elégtelen megvilágítás</t>
  </si>
  <si>
    <t>Túlzott megvilágítás</t>
  </si>
  <si>
    <t>Nagynyomású folyadék kifröccsenése</t>
  </si>
  <si>
    <t>Folyadék kifröccsenése</t>
  </si>
  <si>
    <t>Kirepülő anyagrészecskék, tárgyak</t>
  </si>
  <si>
    <t>Éles, sorjás, egyenetlen felületek, szélek és sarkok</t>
  </si>
  <si>
    <t>10 kg- nál nehezebb teher emelése</t>
  </si>
  <si>
    <t>5-20 kg közötti teher emelése</t>
  </si>
  <si>
    <t>20-50 kg közötti teher emelése</t>
  </si>
  <si>
    <t>50 kg-nál nehezebb teher emelése</t>
  </si>
  <si>
    <t>kényszertesthelyzetben végzett munka (görnyedés, guggolás, térdelés, stb.)</t>
  </si>
  <si>
    <t>Gyakran változó munka</t>
  </si>
  <si>
    <t>Vágás, szúrásveszély</t>
  </si>
  <si>
    <t>Nagy igénybevétel veszélye, elfáradás</t>
  </si>
  <si>
    <t>Röntgen sugárzás</t>
  </si>
  <si>
    <t>Rossz testhelyzetből, üléspozícióból adódó gerinc, hát, derék bántalmak</t>
  </si>
  <si>
    <t>Szigorú határidők betartásából adódó stressz</t>
  </si>
  <si>
    <t xml:space="preserve">Ritka pislogásból, képernyő folyamatos figyeléséből adódó látás romlás </t>
  </si>
  <si>
    <t>Járművezetésből adódó ergonómiai, fiziológiai veszélyek</t>
  </si>
  <si>
    <t>Fáradt állapotban vezetés, elalvás veszélye</t>
  </si>
  <si>
    <t>Közlekedési baleset</t>
  </si>
  <si>
    <t>Kézsérülés</t>
  </si>
  <si>
    <t>Szemsérülés</t>
  </si>
  <si>
    <t>Lábsérülés</t>
  </si>
  <si>
    <t>Fejsérülés</t>
  </si>
  <si>
    <t>Káros gázok, gőzök, pára jelenléte</t>
  </si>
  <si>
    <t>Folyamatosan, nagy figyelmet igénylő munka, stresszhatás, fáradás</t>
  </si>
  <si>
    <t>Kipihent állapotban vezetés, körültekintő, szabályos közlekedés, időközönkénti megállás, pihenés, test átmozgatása,</t>
  </si>
  <si>
    <t>Időközönkénti megállás, pihenés, test átmozgatása, megfelelő ülésbeállítás, gerinctámasz igénylése</t>
  </si>
  <si>
    <t>Biztosítás kötése, feladatok rendszerezése, érintett körökkel egyeztetés</t>
  </si>
  <si>
    <t>Kompromisszumkészség fejlesztése, megértő, rokonszenves hozzáállás tanusítása</t>
  </si>
  <si>
    <t>Akadálymentes felület biztosítása, szintkülönbségek jelölése</t>
  </si>
  <si>
    <t>Megfelelő üléspozíció, munkaeszközök helyének beállítása</t>
  </si>
  <si>
    <t>Időközönkénti szünet beiktatása, mozgás, levegőzés</t>
  </si>
  <si>
    <t>Megfelelő frisslevegő utánpótlás, elszívás, vagy egyéni védőeszköz viselete</t>
  </si>
  <si>
    <t>Szabályos emelési művelet oktatása, különösen nehéz terhek emelése csak egyéni elbírálás és engedélyezés után</t>
  </si>
  <si>
    <t>Munkaközi szünetek biztosítása, munkaszabadság biztosítása, kreativitás jutalmazása</t>
  </si>
  <si>
    <t>Veszélyes térrész elfedése, korlát, kikötési pont biztosítása, egyéni védőeszköz viselete</t>
  </si>
  <si>
    <t>Zárt technológia, figyelmes munkavégzés, oktatás, rendszeres munkavédelmi ellenőrzés</t>
  </si>
  <si>
    <t>Rendszeres tisztítás, kézmosási, fertőtlenítési lehetőség biztosítása, egyéni védőeszközök viselete</t>
  </si>
  <si>
    <t>Pihenőidők biztosítása, kommunikációs eszköz biztosítása, étkezéshet hozzájárulás</t>
  </si>
  <si>
    <t>Csúszásmentes felületek biztosítása, csúszásmentes védőcipő biztosítása</t>
  </si>
  <si>
    <t>Eszköz, teher kikötése, stabil alapzat, figyelem felhívás, oktatás</t>
  </si>
  <si>
    <t>Feladatok rendszerezése, kockázatok értékelése</t>
  </si>
  <si>
    <t>Rendszeres karbantartás, technológia modernizálása, pihenőidők rendszeresítése</t>
  </si>
  <si>
    <t>Szellőzés, frisslevegő utánpótlás biztosítása</t>
  </si>
  <si>
    <t>Kellő mértékű természetes vagy mesterséges megvilágítás biztosítása</t>
  </si>
  <si>
    <t>Veszélyre figyelmeztetés, csak képzett munkavállaló dolgozhat, védöeszközök biztosítása</t>
  </si>
  <si>
    <t>Technológia modernizálása, egyéni védőeszközök viselete, gép-eszköz rendszeres felülvizsgálata, karbantartása</t>
  </si>
  <si>
    <t>Képzett szakember végezheti, egyéni védőeszközök biztosítása, figyelmes munkavégzés, egyedül nem végezhető</t>
  </si>
  <si>
    <t>Időközönkénti szünet beiktatása, mozgás, levegőzés, feladatok rendszerezése</t>
  </si>
  <si>
    <t>Megfelelő üléspozíció, munkaeszközök helyének beállítása, pihenőidők beiktatása</t>
  </si>
  <si>
    <t>Zárt technológia, egyéni védőeszköz biztosítása, rendszeres elenőrzés és karbantartás</t>
  </si>
  <si>
    <t>Kockázati szintet csökkentő javasolt intézkedés, betartandó szabályok</t>
  </si>
  <si>
    <t>Oktatások megtartása, figyelmes munkavégzés</t>
  </si>
  <si>
    <t>Kiváltó okok megszüntetése, munkaidők korlátozása</t>
  </si>
  <si>
    <t>Pihenőidők rendszeresítése, munkaidő korlátozása, gyakoribb orvosi vizsgálatok, oktatás, egyéni védőeszközök, védőital</t>
  </si>
  <si>
    <t>Pihenőidők rendszeresítése, munkaidő korlátozása, gyakoribb orvosi vizsgálatok, oktatás</t>
  </si>
  <si>
    <t>Kiváltó okok megszüntetése, munkaidők korlátozása, védőeszközök viselete</t>
  </si>
  <si>
    <t>Óránkénti rendszeres pihenő megtartása, test átmozgatása, munkaidő korlátozása</t>
  </si>
  <si>
    <t>Óránkénti rendszeres pihenő megtartása, test átmozgatása, munkaidő korlátozása, egyéni védőeszköz biztosítása</t>
  </si>
  <si>
    <t>Eszkőz, gépi burkolatok kifogástalan állapotának ellenőrzése, egyéni védőeszköz viselete</t>
  </si>
  <si>
    <t>Zárt technológia alkalmazása, burkolatok épségének ellenőrzése, egyéni védőeszköz viselete</t>
  </si>
  <si>
    <t>Berendezés időszakos ellenőrzése, karbantartása</t>
  </si>
  <si>
    <t>Orvosi támogatás biztosítása, oktatás</t>
  </si>
  <si>
    <t>Időszakos szakorvosi vizsgálat, pihenőidők beiktatása</t>
  </si>
  <si>
    <t>Leesést gátló eszközök, védőeszközök biztosítása, oktatás</t>
  </si>
  <si>
    <t>Leesést gátló eszközök, védőeszközök biztosítása, oktatás, rendszeres ellenőrzés, terhek szabályos emelése és elhelyezése</t>
  </si>
  <si>
    <t>Szellőzés, frisslevegő utánpótlás biztosítása, légkezelő rendszer szabályozhatósága</t>
  </si>
  <si>
    <t>Akadálymentes felület biztosítása, szintkülönbségek jelölése, csúszásmentes felület és lábbeli</t>
  </si>
  <si>
    <t>Burkolatok épségének ellenőrzése, egyéni védőeszköz biztosítása, oktatás</t>
  </si>
  <si>
    <t>Zárt technológia, rendszeres felülvizsgálat, egyéni védőeszközök viselete, oktatás</t>
  </si>
  <si>
    <t>Szellőzés, frisslevegő utánpótlás biztosítása, légkezelő rendszer időszakos karbantartása</t>
  </si>
  <si>
    <t>Szellőzés, frisslevegő utánpótlás biztosítása, légkezelő rendszer időszakos karbantartása, egyéni védőeszköz</t>
  </si>
  <si>
    <t>Munkahely időnkénti váltása, egyéni elemzés, oktatás</t>
  </si>
  <si>
    <t>Pihenőidők beiktatása, rendszeres orvosi vizsgálat</t>
  </si>
  <si>
    <t>Gépi és egyéni védőeszközök használata, épségük folyamatos ellenőrzése</t>
  </si>
  <si>
    <t>Pihenőidők beiktatása, figyelmes munkavégzés, munkaterület időszakos váltása</t>
  </si>
  <si>
    <t>Időszakos szakorvosi vizsgálat, pihenőidők beiktatása, feladatok rendszerezése</t>
  </si>
  <si>
    <t>Zárt technológia, figyelmes munkavégzés, oktatás, rendszeres munkavédelmi ellenőrzés, egyéni védőeszközök használata</t>
  </si>
  <si>
    <t>Szabványos munkaruha, védőeszközök használata, gyúlékony anyagok eltávolítása</t>
  </si>
  <si>
    <t>Világító testek megfelelő kiválasztása, ellenőrzése</t>
  </si>
  <si>
    <t>Időszakos szerelői, érintésvédelmi, szabványossági mérések elvégzése, munkavédelmi szempontú vizsgálat üzembe helyezés előtt</t>
  </si>
  <si>
    <t>Veszélyes anyag</t>
  </si>
  <si>
    <t>Sugárzás</t>
  </si>
  <si>
    <t>Stressz</t>
  </si>
  <si>
    <t>Fedetlen nyílások, magas munkapozíció</t>
  </si>
  <si>
    <t>Baktériumok. Gombák, vírusok</t>
  </si>
  <si>
    <t>Gép,gépelem rögzítetlen, elavult</t>
  </si>
  <si>
    <t>Klímatizálás</t>
  </si>
  <si>
    <t>Fény szabályzás</t>
  </si>
  <si>
    <t>Talajon elhelyezet tárgyak, egyenetlen burkolat</t>
  </si>
  <si>
    <t>Mozgástér,ülés, szék kialakítás</t>
  </si>
  <si>
    <t>Hajnali, esti vezetés, forgalom</t>
  </si>
  <si>
    <t>Veszélyes eszköz, gép,anyag, munkahely vagy technológia</t>
  </si>
  <si>
    <t>Hallás, idegrendszeri, izületi károsodás</t>
  </si>
  <si>
    <t>Szikraképződés</t>
  </si>
  <si>
    <t>Szemfáradás, látáskárosodás</t>
  </si>
  <si>
    <t>Fölösleges mozdulatok, rossz pozíció</t>
  </si>
  <si>
    <t>Szellőzőrendszer</t>
  </si>
  <si>
    <t>Mozgáshiány, elgémberedés, rossz üléspozíció</t>
  </si>
  <si>
    <t>Munkaszervezés</t>
  </si>
  <si>
    <t>Elavult technológia, izületi károsodás</t>
  </si>
  <si>
    <t>Figyelmetlenség, szabálytalan közlekedés</t>
  </si>
  <si>
    <t>Kiömlött folyadék, síkos felület</t>
  </si>
  <si>
    <t>Izületi, mozgásszervi károsodás, fölösleges mozdulatok</t>
  </si>
  <si>
    <t>Egyéb zavaró hatások, körülmények</t>
  </si>
  <si>
    <t>Egyenetlenségek, akadályok</t>
  </si>
  <si>
    <t>Lépcsők, szegélyek</t>
  </si>
  <si>
    <t>Légúti megbetegedés</t>
  </si>
  <si>
    <t>Légzőszervi károsodás</t>
  </si>
  <si>
    <t>Látás károsodás, ideiglenes vagy tartós</t>
  </si>
  <si>
    <t>Látásromlás</t>
  </si>
  <si>
    <t>Mozgásszervi, izületi, gerincproblémák</t>
  </si>
  <si>
    <t>Figyelmetlenség</t>
  </si>
  <si>
    <t>Kiegészítő információk, következmények</t>
  </si>
  <si>
    <t>Elektromos áram, rövidzár, túláram, szigetelés károsodása</t>
  </si>
  <si>
    <t>Emelés, túlterhelés, teher elhelyezése</t>
  </si>
  <si>
    <t>Kockázati szint várható szintje az intézkedések alapján</t>
  </si>
  <si>
    <t>Súlyosság módosított értéke a javaslatok alapján</t>
  </si>
  <si>
    <t>Érintett munkakörök:</t>
  </si>
  <si>
    <t>Fő tevékenységi csoport:</t>
  </si>
  <si>
    <t xml:space="preserve">Szükséges javító intézkedések elvégzésének felelőse: </t>
  </si>
  <si>
    <t>*1993. évi XCIII. Törvény 54. § (d). A kockázatértékelés dokumentumát a munkáltató köteles a külön jogszabályban foglaltak szerint, de legalább 5 évig megőrizni.</t>
  </si>
  <si>
    <t>Súlyosság</t>
  </si>
  <si>
    <t>közepes valószínűség vagy gyakoriság</t>
  </si>
  <si>
    <t>nem valószínű bekövetkezés, elenyésző gyakoriság</t>
  </si>
  <si>
    <t>kis valószínűség, ritka gyakoriság</t>
  </si>
  <si>
    <t>nagy valószínűség, jellemző gyakoriság</t>
  </si>
  <si>
    <t>Maradandó sérülés, súlyos baleset</t>
  </si>
  <si>
    <t>Legfejjebb Eesősegélynyújtást igénylő esemény</t>
  </si>
  <si>
    <t>Orvosi beavatkozást igénylő esemény vagy hosszútávú hatás</t>
  </si>
  <si>
    <t>Munkanap kieséses baleset, hosszú távú, tartós hatás</t>
  </si>
  <si>
    <t>Szorzatuk a kockázat mértéke</t>
  </si>
  <si>
    <t>Értékelés</t>
  </si>
  <si>
    <t>Legfeljebb hosszútávú intézkedés szükséges</t>
  </si>
  <si>
    <t>1 - 5</t>
  </si>
  <si>
    <t>6 - 10</t>
  </si>
  <si>
    <t>11 - 15</t>
  </si>
  <si>
    <t>16 - 25</t>
  </si>
  <si>
    <t>Azonnali intézkedés szükséges, a tevékenységet tilos folytatni</t>
  </si>
  <si>
    <t>Rövid vagy középtávú intézkedés szükséges</t>
  </si>
  <si>
    <t xml:space="preserve">Azonnali intézkedés javasolt, </t>
  </si>
  <si>
    <t>Bekövetkezési valószínűség / veszély előfordulásának gyakorisága</t>
  </si>
  <si>
    <t>Kockázat mátrix</t>
  </si>
  <si>
    <t>Rövid határidőn belül akár halálos baleset is bekövetkezhet</t>
  </si>
  <si>
    <t>kiemelt valószinűség, szinte állandó gyakoriság</t>
  </si>
  <si>
    <t>Kockázat szöveges értékelése</t>
  </si>
  <si>
    <t>Kockázatok pontozása és értékelése</t>
  </si>
  <si>
    <t>Bekövetkezési valószínűség vagy előfordulás gyakoriság</t>
  </si>
  <si>
    <t>Különleges figyelmi követelmény</t>
  </si>
  <si>
    <t>Anyagmozgatás, hát-, derék- és deréktáji sérülések veszélye</t>
  </si>
  <si>
    <t>Aeroszolok a levegőben</t>
  </si>
  <si>
    <t>Aeroszolok és porok a levegőben</t>
  </si>
  <si>
    <t>Alfa-sugárzás</t>
  </si>
  <si>
    <t>Alkotó szellemi tevékenység korlátozása</t>
  </si>
  <si>
    <t>Beesés vagy leesés veszélye</t>
  </si>
  <si>
    <t>Behúzás- vagy befogásveszély</t>
  </si>
  <si>
    <t>Családtól távol munkát végzők, rendszertelen étkezés, pihenés</t>
  </si>
  <si>
    <t>Dőlésveszély</t>
  </si>
  <si>
    <t>Döntéshozatallal járó stressz</t>
  </si>
  <si>
    <t>Egésztest vibráció</t>
  </si>
  <si>
    <t>Elégtelen levegőmennyiség</t>
  </si>
  <si>
    <t>Elektromágneses sugárzások vagy tér</t>
  </si>
  <si>
    <t>Emberekkel való foglalkozás, konfliktushelyzetek</t>
  </si>
  <si>
    <t>Emberekkel való foglalkozás, konfliktushelyzetekből adódó stressz</t>
  </si>
  <si>
    <t>Ergonómiai kóroki tényezők</t>
  </si>
  <si>
    <t>Feszültség alatt végzett munka</t>
  </si>
  <si>
    <t>Fokozott vagy tartós izületi megterhelés</t>
  </si>
  <si>
    <t>Egyensúly megbomlása</t>
  </si>
  <si>
    <t>Hőexpozíció</t>
  </si>
  <si>
    <t>Huzathatás</t>
  </si>
  <si>
    <t>Idegrendszeri igénybevétel</t>
  </si>
  <si>
    <t>Infravörös sugárzás</t>
  </si>
  <si>
    <t>Környezethez való gyors alkalmazkodás kényszere</t>
  </si>
  <si>
    <t>Levegő nedvességtartalma</t>
  </si>
  <si>
    <t>Lézersugárzás</t>
  </si>
  <si>
    <t>Lökésveszély</t>
  </si>
  <si>
    <t>Megbotlás veszélye</t>
  </si>
  <si>
    <t>Megégés vagy leforrázás veszélye</t>
  </si>
  <si>
    <t>Monotónia</t>
  </si>
  <si>
    <t>Munkahelynek a föld (padló) szintjéhez viszonyított elhelyezkedése</t>
  </si>
  <si>
    <t>Nem megfelelően karbantartott klíma berendezés veszélye, biológiai veszély</t>
  </si>
  <si>
    <t>Nyíródásveszély</t>
  </si>
  <si>
    <t>Omlásveszély</t>
  </si>
  <si>
    <t>Pszichés igénybevétel</t>
  </si>
  <si>
    <t>Pszichoszociális kóroki tényezők hatása</t>
  </si>
  <si>
    <t>Rövidhullámú hősugárzás</t>
  </si>
  <si>
    <t>Rutinszerű munkavégzés veszélyei</t>
  </si>
  <si>
    <t>Stressz, pszichés terhelés</t>
  </si>
  <si>
    <t>Szintkülönbségek veszélye</t>
  </si>
  <si>
    <t>Villamos szerkezetek üzemszerűen feszültség alatt nem álló részeinek érintésével járó munka (érintésvédelem)</t>
  </si>
  <si>
    <t>Munkavédelmi, ergonómiai szempontú vizsgálat üzembe helyezés, átadás előtt</t>
  </si>
  <si>
    <t>Intézkedés nem szükséges, levegőben elnyelődik 10cm távolságban</t>
  </si>
  <si>
    <t>Eszköz, gépi burkolatok kifogástalan állapotának ellenőrzése, egyéni védőeszköz viselete</t>
  </si>
  <si>
    <t>Figyelmes közlekedés, közlekedési szabályok betartása, kipihent állapot</t>
  </si>
  <si>
    <t>Figyelem felhívása, oktatás, veszélyt jelentő tárgyak kibiztosítása, egyéni védőeszközök viselete</t>
  </si>
  <si>
    <t>Szintkülönbségek jelölése, oktatás</t>
  </si>
  <si>
    <t>Oktatások megtartása, figyelmes munkavégzés, szabályok betartása, védőeszközök használata</t>
  </si>
  <si>
    <t>Veszélyes anyag kiváltása lehetőség szerint nem veszélyessel vagy megfelelő egyéni védőeszköz használata vagy zárt technológia</t>
  </si>
  <si>
    <t>Baleset esetén elsősegély nyújtás elmaradása, késői beavatkozás.</t>
  </si>
  <si>
    <t>Nyitott ajtó</t>
  </si>
  <si>
    <t>Időközönkénti szünet beiktatása, mozgás, levegőzés, ülő lehetőség biztosítása</t>
  </si>
  <si>
    <t>Rossz testtartás, izületi bántalmak</t>
  </si>
  <si>
    <t>Tűzveszély és robbanás veszély</t>
  </si>
  <si>
    <t>Szakképzet személy, orvosilag alkalmas személy, oktatások megtartása, figyelmes munkavégzés, szabályok betartása, védőeszközök használata</t>
  </si>
  <si>
    <t>Egyéni védőeszközök biztosítása, pihenőidők beiktatása, rendszeres orvosi vizsgálat</t>
  </si>
  <si>
    <t>Kihülés, izületi károsodás</t>
  </si>
  <si>
    <t>Hideg munkakörnyezetben történő folyamatos munkavégzés</t>
  </si>
  <si>
    <t>Veszélyes területen végzett egyedüli munkavégzés</t>
  </si>
  <si>
    <t>Veszélyes gépnél, berendezésnél, területen egyedül munkát végezni tilos. Biztosítani kell elegendő számú kezelő személyzetet.</t>
  </si>
  <si>
    <t>Emelőgép jogosulatlan használata</t>
  </si>
  <si>
    <t xml:space="preserve">Emelőgép kezelés képzetség, ismeretek hiánya </t>
  </si>
  <si>
    <t xml:space="preserve">Emelőgépet csak a megefelelő képzetséggel és jogosítással rendelkező személy kezelhet. </t>
  </si>
  <si>
    <t>Egyéni védőeszköz használata, veszélyes felületek jelölése, oktatás</t>
  </si>
  <si>
    <t>Szezonálisan hideg, meleg munkakörnyezetben történő állandó munkavégzés</t>
  </si>
  <si>
    <t>Megfelelő munkaruha, védőeszközök, védőital biztosítása, pihenőidők beiktatása, klima berendezés használata</t>
  </si>
  <si>
    <t>Kihülés, izületi károsodás, kiszáradás</t>
  </si>
  <si>
    <t xml:space="preserve">Sugárforrás eltakarása, egyéni védőeszköz biztosítása, oktatás. A lézeres leolvasó berendezés amit használnak 2-es lézervédelmi osztályba tartozik. Ezek alacsony teljesítményű lézer berendezések. Szembe villágítás esetén a szem automatikusan védekezik - pislogási reflex. Kivételek: direkt sugárzás. </t>
  </si>
  <si>
    <t>Irányítási feladatok ellátása</t>
  </si>
  <si>
    <t>emberekkel való foglalkozás, konfliktushelyzetekből adódó stressz</t>
  </si>
  <si>
    <t>döntéshozatallal járó stressz</t>
  </si>
  <si>
    <t>Döntéshozatal nehezen
áttekinthető helyzetben,
hiányos információk alapján,
anyagi felelősség mellett</t>
  </si>
  <si>
    <t>különösen nagy felelősség emberekért, anyagi értékekért</t>
  </si>
  <si>
    <t>Szerződések, rendelések készítése</t>
  </si>
  <si>
    <t>Képernyős-, irodai adminisztratív jellegű munka</t>
  </si>
  <si>
    <t>Folyamatos ülőmunka, mozgáshiányból adódó izületi fájdalmak, bántalmak</t>
  </si>
  <si>
    <t>nem megfelelően karbantartott klíma berendezés veszélye, biológiai veszély</t>
  </si>
  <si>
    <t>Tartósan képernyő előtt végzett munka
(&gt;4 óra/nap)</t>
  </si>
  <si>
    <t>Elektromos berendezések
használata</t>
  </si>
  <si>
    <t>Vezető beosztásúak</t>
  </si>
  <si>
    <t>Közúti közlekedés</t>
  </si>
  <si>
    <t xml:space="preserve">Kockázatértékelést végezte: </t>
  </si>
  <si>
    <t xml:space="preserve">Kockázatértékelés elkészítésének tervezett következő időpontja: </t>
  </si>
  <si>
    <t>Veszélyeztetettek, érintettek száma: .. fő</t>
  </si>
  <si>
    <t xml:space="preserve">Kockázatértékelés elvégzésének dátuma: </t>
  </si>
  <si>
    <t xml:space="preserve">Előző kockázatértékelés időpontja: </t>
  </si>
  <si>
    <t>Intézményi bejárás, ellenőrzési tevékenység</t>
  </si>
  <si>
    <t>A munkahely, eszközök kialakításakor mellőzött ergonómiai szempontok okozta veszély</t>
  </si>
  <si>
    <t>Csúszós felületek</t>
  </si>
  <si>
    <t>Kéz-kar vibráció</t>
  </si>
  <si>
    <t>LEHETSÉGES VESZÉLYEK LISTÁJA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</si>
</sst>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Calibri Light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0" xfId="0" applyFont="1"/>
    <xf numFmtId="0" fontId="0" fillId="0" borderId="3" xfId="0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Fill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0" fillId="2" borderId="2" xfId="0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8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/>
    <xf numFmtId="0" fontId="0" fillId="0" borderId="26" xfId="0" applyBorder="1"/>
    <xf numFmtId="0" fontId="0" fillId="0" borderId="25" xfId="0" applyFill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10" fillId="0" borderId="29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4" fillId="2" borderId="2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6" borderId="0" xfId="0" applyFont="1" applyFill="1"/>
    <xf numFmtId="0" fontId="2" fillId="2" borderId="0" xfId="0" applyFont="1" applyFill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6" borderId="45" xfId="0" applyFont="1" applyFill="1" applyBorder="1" applyAlignment="1">
      <alignment vertical="center" wrapText="1"/>
    </xf>
    <xf numFmtId="0" fontId="1" fillId="6" borderId="45" xfId="0" applyFont="1" applyFill="1" applyBorder="1" applyAlignment="1">
      <alignment vertical="center" wrapText="1"/>
    </xf>
    <xf numFmtId="0" fontId="2" fillId="5" borderId="2" xfId="0" applyFont="1" applyFill="1" applyBorder="1"/>
    <xf numFmtId="0" fontId="5" fillId="5" borderId="2" xfId="0" applyFont="1" applyFill="1" applyBorder="1"/>
    <xf numFmtId="0" fontId="4" fillId="5" borderId="2" xfId="0" applyFont="1" applyFill="1" applyBorder="1"/>
    <xf numFmtId="0" fontId="0" fillId="5" borderId="2" xfId="0" applyFill="1" applyBorder="1"/>
  </cellXfs>
  <cellStyles count="4">
    <cellStyle name="Normál" xfId="0" builtinId="0"/>
    <cellStyle name="Normál 2" xfId="1"/>
    <cellStyle name="Normál 3" xfId="2"/>
    <cellStyle name="Százalék 2" xfId="3"/>
  </cellStyles>
  <dxfs count="8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ESOL_SERVER\IdeSol%20Kft\Projektek\EHS%20Projektek\EWaste_Kft\1_Munkav&#233;delem\1.3_Kock&#225;zat&#233;rt&#233;kel&#233;sek\EWaste_Kock&#225;zat&#233;rt&#233;kel&#233;s%202014_10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Üzemvezető"/>
      <sheetName val="Irodai alkalmazott"/>
      <sheetName val="Egyéb fizikai"/>
      <sheetName val="Emelőgép kezelő"/>
      <sheetName val="kockpontozás"/>
      <sheetName val="Veszély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10 kg- nál nehezebb teher emelése</v>
          </cell>
        </row>
        <row r="2">
          <cell r="A2" t="str">
            <v>20-50 kg közötti teher emelése</v>
          </cell>
        </row>
        <row r="3">
          <cell r="A3" t="str">
            <v>50 kg-nál nehezebb teher emelése</v>
          </cell>
        </row>
        <row r="4">
          <cell r="A4" t="str">
            <v>5-20 kg közötti teher emelése</v>
          </cell>
        </row>
        <row r="5">
          <cell r="A5" t="str">
            <v>a munkahely, gép kialakításakor mellőzött ergonómiai szempontok okozta veszély</v>
          </cell>
        </row>
        <row r="6">
          <cell r="A6" t="str">
            <v>aeroszolok a levegőben</v>
          </cell>
        </row>
        <row r="7">
          <cell r="A7" t="str">
            <v>aeroszolok és porok a levegőben</v>
          </cell>
        </row>
        <row r="8">
          <cell r="A8" t="str">
            <v>alfa-sugárzás</v>
          </cell>
        </row>
        <row r="9">
          <cell r="A9" t="str">
            <v>alkotó szellemi tevékenység korlátozása</v>
          </cell>
        </row>
        <row r="10">
          <cell r="A10" t="str">
            <v>Anyagmozgatás, hát-, derék- és deréktári sérülések veszélye</v>
          </cell>
        </row>
        <row r="11">
          <cell r="A11" t="str">
            <v>Áramütés veszélye</v>
          </cell>
        </row>
        <row r="12">
          <cell r="A12" t="str">
            <v>beesés vagy leesés veszélye</v>
          </cell>
        </row>
        <row r="13">
          <cell r="A13" t="str">
            <v>behúzás- vagy befogásveszély</v>
          </cell>
        </row>
        <row r="14">
          <cell r="A14" t="str">
            <v>Biólogiai veszélyforrások</v>
          </cell>
        </row>
        <row r="15">
          <cell r="A15" t="str">
            <v>családtól távol munkát végzők, rendszertelen étkezés, pihenés</v>
          </cell>
        </row>
        <row r="16">
          <cell r="A16" t="str">
            <v>csúszós felületek</v>
          </cell>
        </row>
        <row r="17">
          <cell r="A17" t="str">
            <v>dőlésveszély</v>
          </cell>
        </row>
        <row r="18">
          <cell r="A18" t="str">
            <v>döntéshozatallal járó stressz</v>
          </cell>
        </row>
        <row r="19">
          <cell r="A19" t="str">
            <v>egésztest vibráció</v>
          </cell>
        </row>
        <row r="20">
          <cell r="A20" t="str">
            <v>elégtelen levegőmennyiség</v>
          </cell>
        </row>
        <row r="21">
          <cell r="A21" t="str">
            <v>Elégtelen megvilágítás</v>
          </cell>
        </row>
        <row r="22">
          <cell r="A22" t="str">
            <v>elektromágneses sugárzások vagy tér</v>
          </cell>
        </row>
        <row r="23">
          <cell r="A23" t="str">
            <v>Éles, sorjás, egyenetlen felületek, szélek és sarkok</v>
          </cell>
        </row>
        <row r="24">
          <cell r="A24" t="str">
            <v>Elesés, megbotlás</v>
          </cell>
        </row>
        <row r="25">
          <cell r="A25" t="str">
            <v>Elkapás- vagy felcsavarásveszély</v>
          </cell>
        </row>
        <row r="26">
          <cell r="A26" t="str">
            <v>Ellökés, eltolás veszélye</v>
          </cell>
        </row>
        <row r="27">
          <cell r="A27" t="str">
            <v>emberekkel való foglalkozás, konfliktushelyzetek</v>
          </cell>
        </row>
        <row r="28">
          <cell r="A28" t="str">
            <v>emberekkel való foglalkozás, konfliktushelyzetekből adódó stressz</v>
          </cell>
        </row>
        <row r="29">
          <cell r="A29" t="str">
            <v>ergonómiai kóroki tényezők</v>
          </cell>
        </row>
        <row r="30">
          <cell r="A30" t="str">
            <v>Fáradt állapotban vezetés, elalvás veszélye</v>
          </cell>
        </row>
        <row r="31">
          <cell r="A31" t="str">
            <v>Fejsérülés</v>
          </cell>
        </row>
        <row r="32">
          <cell r="A32" t="str">
            <v>feszültség alatt végzett munka</v>
          </cell>
        </row>
        <row r="33">
          <cell r="A33" t="str">
            <v>Fokozott pszichés terhelés</v>
          </cell>
        </row>
        <row r="34">
          <cell r="A34" t="str">
            <v>fokozott vagy tartós izületi megterhelés</v>
          </cell>
        </row>
        <row r="35">
          <cell r="A35" t="str">
            <v>Folyadék kifröccsenése</v>
          </cell>
        </row>
        <row r="36">
          <cell r="A36" t="str">
            <v>Folyamatos ülőmunka, mozgáshiányból adódó izületi fájdalmak, bántalmak</v>
          </cell>
        </row>
        <row r="37">
          <cell r="A37" t="str">
            <v>Forrázás, magas hőmérsékletű tárggyal, anyaggal érintkezés</v>
          </cell>
        </row>
        <row r="38">
          <cell r="A38" t="str">
            <v>Gyakran változó munka</v>
          </cell>
        </row>
        <row r="39">
          <cell r="A39" t="str">
            <v>egyensúly megbomlása</v>
          </cell>
        </row>
        <row r="40">
          <cell r="A40" t="str">
            <v>hőexpozíció</v>
          </cell>
        </row>
        <row r="41">
          <cell r="A41" t="str">
            <v>huzathatás</v>
          </cell>
        </row>
        <row r="42">
          <cell r="A42" t="str">
            <v>idegrendszeri igénybevétel</v>
          </cell>
        </row>
        <row r="43">
          <cell r="A43" t="str">
            <v>infravörös sugárzás</v>
          </cell>
        </row>
        <row r="44">
          <cell r="A44" t="str">
            <v>Járművezetésből adódó ergonómiai, fiziológiai veszélyek</v>
          </cell>
        </row>
        <row r="45">
          <cell r="A45" t="str">
            <v>Kémiai kóroki tényezők, veszélyes anyagok</v>
          </cell>
        </row>
        <row r="46">
          <cell r="A46" t="str">
            <v xml:space="preserve">Kényszertesthelyzetben végzett munka </v>
          </cell>
        </row>
        <row r="47">
          <cell r="A47" t="str">
            <v>kényszertesthelyzetben végzett munka (görnyedés, guggolás, térdelés, stb.)</v>
          </cell>
        </row>
        <row r="48">
          <cell r="A48" t="str">
            <v>kéz-kar vibráció</v>
          </cell>
        </row>
        <row r="49">
          <cell r="A49" t="str">
            <v>Kézsérülés</v>
          </cell>
        </row>
        <row r="50">
          <cell r="A50" t="str">
            <v>Kirepülő anyagrészecskék, tárgyak</v>
          </cell>
        </row>
        <row r="51">
          <cell r="A51" t="str">
            <v>Klíma, levegőmennyiség, szellőzés</v>
          </cell>
        </row>
        <row r="52">
          <cell r="A52" t="str">
            <v>környezethez való gyors alkalmazkodás kényszere</v>
          </cell>
        </row>
        <row r="53">
          <cell r="A53" t="str">
            <v>Közlekedésből, jármű vagy egyéb eszközök forgalmából adódó veszélyek pl. elütés</v>
          </cell>
        </row>
        <row r="54">
          <cell r="A54" t="str">
            <v>Közlekedési baleset</v>
          </cell>
        </row>
        <row r="55">
          <cell r="A55" t="str">
            <v>Közúti közlekedés veszélyei (különböző mértékű baleset és annak következményei pl. törés)</v>
          </cell>
        </row>
        <row r="56">
          <cell r="A56" t="str">
            <v>Különleges figyelmi köetelmény</v>
          </cell>
        </row>
        <row r="57">
          <cell r="A57" t="str">
            <v>Különösen nagy felelősség emberekért, anyagi értékekért</v>
          </cell>
        </row>
        <row r="58">
          <cell r="A58" t="str">
            <v>Lábsérülés</v>
          </cell>
        </row>
        <row r="59">
          <cell r="A59" t="str">
            <v>Leesés (magasban végzett munka)</v>
          </cell>
        </row>
        <row r="60">
          <cell r="A60" t="str">
            <v>Leeső teher veszélye</v>
          </cell>
        </row>
        <row r="61">
          <cell r="A61" t="str">
            <v>levegő nedvességtartalma</v>
          </cell>
        </row>
        <row r="62">
          <cell r="A62" t="str">
            <v>lézersugárzás</v>
          </cell>
        </row>
        <row r="63">
          <cell r="A63" t="str">
            <v>lökésveszély</v>
          </cell>
        </row>
        <row r="64">
          <cell r="A64" t="str">
            <v>megbotlás veszélye</v>
          </cell>
        </row>
        <row r="65">
          <cell r="A65" t="str">
            <v>Megcsúszás, elcsúszás</v>
          </cell>
        </row>
        <row r="66">
          <cell r="A66" t="str">
            <v>megégés vagy leforrázás veszélye</v>
          </cell>
        </row>
        <row r="67">
          <cell r="A67" t="str">
            <v>Meleg vagy forró felület veszélye</v>
          </cell>
        </row>
        <row r="68">
          <cell r="A68" t="str">
            <v>monotónia</v>
          </cell>
        </row>
        <row r="69">
          <cell r="A69" t="str">
            <v>munkahelynek a föld (padló) szintjéhez viszonyított elhelyezkedése</v>
          </cell>
        </row>
        <row r="70">
          <cell r="A70" t="str">
            <v>Nagy igénybevétel veszélye, elfáradás</v>
          </cell>
        </row>
        <row r="71">
          <cell r="A71" t="str">
            <v>Nagynyomású folyadék kifröccsenése</v>
          </cell>
        </row>
        <row r="72">
          <cell r="A72" t="str">
            <v>Nagynyomású levegő veszélye</v>
          </cell>
        </row>
        <row r="73">
          <cell r="A73" t="str">
            <v>nem megfelelően karbantartott klíma berendezés veszélye, biológiai veszély</v>
          </cell>
        </row>
        <row r="74">
          <cell r="A74" t="str">
            <v>nyíródásveszély</v>
          </cell>
        </row>
        <row r="75">
          <cell r="A75" t="str">
            <v>omlásveszély</v>
          </cell>
        </row>
        <row r="76">
          <cell r="A76" t="str">
            <v>Por, nem megfelelő minőségű légtér</v>
          </cell>
        </row>
        <row r="77">
          <cell r="A77" t="str">
            <v>pszichés igénybevétel</v>
          </cell>
        </row>
        <row r="78">
          <cell r="A78" t="str">
            <v>Szemsérülés</v>
          </cell>
        </row>
        <row r="79">
          <cell r="A79" t="str">
            <v>pszichoszociális kóroki tényezők hatása</v>
          </cell>
        </row>
        <row r="80">
          <cell r="A80" t="str">
            <v xml:space="preserve">Ritka pislogásból, képernyő folyamatos figyeléséből adódó látás romlás </v>
          </cell>
        </row>
        <row r="81">
          <cell r="A81" t="str">
            <v>Rossz testhelyzetből, üléspozícióból adódó gerinc, hát, derék bántalmak</v>
          </cell>
        </row>
        <row r="82">
          <cell r="A82" t="str">
            <v>Röntgen sugárzás</v>
          </cell>
        </row>
        <row r="83">
          <cell r="A83" t="str">
            <v>rövidhullámú hősugárzás</v>
          </cell>
        </row>
        <row r="84">
          <cell r="A84" t="str">
            <v>rutinszerű munkavégzés veszélyei</v>
          </cell>
        </row>
        <row r="85">
          <cell r="A85" t="str">
            <v>stressz, pszichés terhelés</v>
          </cell>
        </row>
        <row r="86">
          <cell r="A86" t="str">
            <v>súrlódás- vagy dörzsölésveszély</v>
          </cell>
        </row>
        <row r="87">
          <cell r="A87" t="str">
            <v>Szabadtéri munka (időjárási hatások)</v>
          </cell>
        </row>
        <row r="88">
          <cell r="A88" t="str">
            <v>Szigorú határidők betartásából adódó stressz</v>
          </cell>
        </row>
        <row r="89">
          <cell r="A89" t="str">
            <v>szintkülönbségek veszélye</v>
          </cell>
        </row>
        <row r="90">
          <cell r="A90" t="str">
            <v>Sztatikus feltöltődés</v>
          </cell>
        </row>
        <row r="91">
          <cell r="A91" t="str">
            <v>Túlzott megvilágítás</v>
          </cell>
        </row>
        <row r="92">
          <cell r="A92" t="str">
            <v>Tűzveszély</v>
          </cell>
        </row>
        <row r="93">
          <cell r="A93" t="str">
            <v>Vágás, szúrásveszély</v>
          </cell>
        </row>
        <row r="94">
          <cell r="A94" t="str">
            <v>váltakozva hideg-meleg munkakörnyezetben végzett munka</v>
          </cell>
        </row>
        <row r="95">
          <cell r="A95" t="str">
            <v>Veszélyes anyaggal történő kapcsolat</v>
          </cell>
        </row>
        <row r="96">
          <cell r="A96" t="str">
            <v>villamos szerkezetek üzemszerűen feszültség alatt nem álló részeinek érintésével járó munka (érintésvédelem)</v>
          </cell>
        </row>
        <row r="97">
          <cell r="A97" t="str">
            <v>Zaj, rezgés</v>
          </cell>
        </row>
        <row r="98">
          <cell r="A98" t="str">
            <v>Zúzodás, nyíródás veszélye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70" zoomScaleNormal="70" zoomScaleSheetLayoutView="70" workbookViewId="0">
      <selection activeCell="B12" sqref="B12"/>
    </sheetView>
  </sheetViews>
  <sheetFormatPr defaultRowHeight="12.75" x14ac:dyDescent="0.2"/>
  <cols>
    <col min="1" max="1" width="26.42578125" customWidth="1"/>
    <col min="2" max="2" width="46" customWidth="1"/>
    <col min="3" max="3" width="34.85546875" customWidth="1"/>
    <col min="4" max="4" width="14" customWidth="1"/>
    <col min="5" max="5" width="13.140625" customWidth="1"/>
    <col min="6" max="6" width="10.7109375" customWidth="1"/>
    <col min="7" max="7" width="47" customWidth="1"/>
    <col min="8" max="8" width="18.28515625" customWidth="1"/>
    <col min="9" max="9" width="21.42578125" customWidth="1"/>
  </cols>
  <sheetData>
    <row r="1" spans="1:10" ht="13.5" thickBot="1" x14ac:dyDescent="0.25">
      <c r="A1" s="91" t="s">
        <v>260</v>
      </c>
      <c r="B1" s="92"/>
      <c r="C1" s="93"/>
      <c r="D1" s="91" t="s">
        <v>263</v>
      </c>
      <c r="E1" s="92"/>
      <c r="F1" s="92"/>
      <c r="G1" s="92"/>
      <c r="H1" s="92"/>
      <c r="I1" s="93"/>
      <c r="J1" s="1"/>
    </row>
    <row r="2" spans="1:10" ht="13.5" thickBot="1" x14ac:dyDescent="0.25">
      <c r="A2" s="94" t="s">
        <v>261</v>
      </c>
      <c r="B2" s="95"/>
      <c r="C2" s="95"/>
      <c r="D2" s="95"/>
      <c r="E2" s="96"/>
      <c r="F2" s="94" t="s">
        <v>264</v>
      </c>
      <c r="G2" s="95"/>
      <c r="H2" s="95"/>
      <c r="I2" s="96"/>
      <c r="J2" s="1"/>
    </row>
    <row r="3" spans="1:10" x14ac:dyDescent="0.2">
      <c r="A3" s="23" t="s">
        <v>149</v>
      </c>
      <c r="B3" s="97" t="s">
        <v>258</v>
      </c>
      <c r="C3" s="98"/>
      <c r="D3" s="99" t="s">
        <v>150</v>
      </c>
      <c r="E3" s="99"/>
      <c r="F3" s="99"/>
      <c r="G3" s="99"/>
      <c r="H3" s="99"/>
      <c r="I3" s="102"/>
      <c r="J3" s="1"/>
    </row>
    <row r="4" spans="1:10" ht="30" customHeight="1" x14ac:dyDescent="0.2">
      <c r="A4" s="74" t="s">
        <v>148</v>
      </c>
      <c r="B4" s="105"/>
      <c r="C4" s="106"/>
      <c r="D4" s="100"/>
      <c r="E4" s="100"/>
      <c r="F4" s="100"/>
      <c r="G4" s="100"/>
      <c r="H4" s="100"/>
      <c r="I4" s="103"/>
      <c r="J4" s="1"/>
    </row>
    <row r="5" spans="1:10" ht="13.5" thickBot="1" x14ac:dyDescent="0.25">
      <c r="A5" s="78" t="s">
        <v>262</v>
      </c>
      <c r="B5" s="79"/>
      <c r="C5" s="79"/>
      <c r="D5" s="101"/>
      <c r="E5" s="101"/>
      <c r="F5" s="101"/>
      <c r="G5" s="101"/>
      <c r="H5" s="101"/>
      <c r="I5" s="104"/>
      <c r="J5" s="1"/>
    </row>
    <row r="6" spans="1:10" ht="39" thickBot="1" x14ac:dyDescent="0.25">
      <c r="A6" s="2" t="s">
        <v>14</v>
      </c>
      <c r="B6" s="2" t="s">
        <v>0</v>
      </c>
      <c r="C6" s="2" t="s">
        <v>143</v>
      </c>
      <c r="D6" s="24" t="s">
        <v>2</v>
      </c>
      <c r="E6" s="24" t="s">
        <v>3</v>
      </c>
      <c r="F6" s="24" t="s">
        <v>1</v>
      </c>
      <c r="G6" s="24" t="s">
        <v>81</v>
      </c>
      <c r="H6" s="21" t="s">
        <v>147</v>
      </c>
      <c r="I6" s="21" t="s">
        <v>146</v>
      </c>
      <c r="J6" s="1"/>
    </row>
    <row r="7" spans="1:10" s="1" customFormat="1" ht="25.5" x14ac:dyDescent="0.2">
      <c r="A7" s="80" t="s">
        <v>247</v>
      </c>
      <c r="B7" s="64" t="s">
        <v>248</v>
      </c>
      <c r="C7" s="65" t="str">
        <f>VLOOKUP(B7,'3. melléklet - Veszélylista'!$A$2:$J$102,3,FALSE)</f>
        <v>Stressz</v>
      </c>
      <c r="D7" s="20">
        <v>2</v>
      </c>
      <c r="E7" s="20">
        <v>4</v>
      </c>
      <c r="F7" s="20">
        <f t="shared" ref="F7:F23" si="0">PRODUCT(D7:E7)</f>
        <v>8</v>
      </c>
      <c r="G7" s="3" t="str">
        <f>VLOOKUP(B7,'3. melléklet - Veszélylista'!$A$2:$J$102,2,FALSE)</f>
        <v>Kompromisszumkészség fejlesztése, megértő, rokonszenves hozzáállás tanusítása</v>
      </c>
      <c r="H7" s="20">
        <f t="shared" ref="H7:H24" si="1">D7-1</f>
        <v>1</v>
      </c>
      <c r="I7" s="20">
        <f t="shared" ref="I7:I23" si="2">H7*E7</f>
        <v>4</v>
      </c>
    </row>
    <row r="8" spans="1:10" s="1" customFormat="1" ht="15" x14ac:dyDescent="0.2">
      <c r="A8" s="81"/>
      <c r="B8" s="64" t="s">
        <v>249</v>
      </c>
      <c r="C8" s="65" t="str">
        <f>VLOOKUP(B8,'3. melléklet - Veszélylista'!$A$2:$J$102,3,FALSE)</f>
        <v>Stressz</v>
      </c>
      <c r="D8" s="20">
        <v>2</v>
      </c>
      <c r="E8" s="20">
        <v>5</v>
      </c>
      <c r="F8" s="20">
        <f t="shared" si="0"/>
        <v>10</v>
      </c>
      <c r="G8" s="3" t="str">
        <f>VLOOKUP(B8,'3. melléklet - Veszélylista'!$A$2:$J$102,2,FALSE)</f>
        <v>Feladatok rendszerezése, kockázatok értékelése</v>
      </c>
      <c r="H8" s="20">
        <f t="shared" si="1"/>
        <v>1</v>
      </c>
      <c r="I8" s="20">
        <f t="shared" si="2"/>
        <v>5</v>
      </c>
    </row>
    <row r="9" spans="1:10" s="1" customFormat="1" ht="25.5" x14ac:dyDescent="0.2">
      <c r="A9" s="82"/>
      <c r="B9" s="64" t="s">
        <v>17</v>
      </c>
      <c r="C9" s="65" t="str">
        <f>VLOOKUP(B9,'3. melléklet - Veszélylista'!$A$2:$J$102,3,FALSE)</f>
        <v>Stressz</v>
      </c>
      <c r="D9" s="20">
        <v>3</v>
      </c>
      <c r="E9" s="20">
        <v>5</v>
      </c>
      <c r="F9" s="20">
        <f t="shared" si="0"/>
        <v>15</v>
      </c>
      <c r="G9" s="3" t="str">
        <f>VLOOKUP(B9,'3. melléklet - Veszélylista'!$A$2:$J$102,2,FALSE)</f>
        <v>Biztosítás kötése, feladatok rendszerezése, érintett körökkel egyeztetés</v>
      </c>
      <c r="H9" s="20">
        <f t="shared" si="1"/>
        <v>2</v>
      </c>
      <c r="I9" s="20">
        <f t="shared" si="2"/>
        <v>10</v>
      </c>
    </row>
    <row r="10" spans="1:10" s="1" customFormat="1" ht="15" x14ac:dyDescent="0.2">
      <c r="A10" s="80" t="s">
        <v>250</v>
      </c>
      <c r="B10" s="64" t="s">
        <v>249</v>
      </c>
      <c r="C10" s="65" t="str">
        <f>VLOOKUP(B10,'3. melléklet - Veszélylista'!$A$2:$J$102,3,FALSE)</f>
        <v>Stressz</v>
      </c>
      <c r="D10" s="20">
        <v>2</v>
      </c>
      <c r="E10" s="20">
        <v>5</v>
      </c>
      <c r="F10" s="20">
        <f t="shared" si="0"/>
        <v>10</v>
      </c>
      <c r="G10" s="3" t="str">
        <f>VLOOKUP(B10,'3. melléklet - Veszélylista'!$A$2:$J$102,2,FALSE)</f>
        <v>Feladatok rendszerezése, kockázatok értékelése</v>
      </c>
      <c r="H10" s="20">
        <f t="shared" si="1"/>
        <v>1</v>
      </c>
      <c r="I10" s="20">
        <f t="shared" si="2"/>
        <v>5</v>
      </c>
    </row>
    <row r="11" spans="1:10" s="1" customFormat="1" ht="38.25" customHeight="1" x14ac:dyDescent="0.2">
      <c r="A11" s="82"/>
      <c r="B11" s="64" t="s">
        <v>251</v>
      </c>
      <c r="C11" s="65" t="str">
        <f>VLOOKUP(B11,'3. melléklet - Veszélylista'!$A$2:$J$102,3,FALSE)</f>
        <v>Stressz</v>
      </c>
      <c r="D11" s="20">
        <v>2</v>
      </c>
      <c r="E11" s="20">
        <v>5</v>
      </c>
      <c r="F11" s="20">
        <f t="shared" si="0"/>
        <v>10</v>
      </c>
      <c r="G11" s="3" t="str">
        <f>VLOOKUP(B11,'3. melléklet - Veszélylista'!$A$2:$J$102,2,FALSE)</f>
        <v>Biztosítás kötése, feladatok rendszerezése, érintett körökkel egyeztetés</v>
      </c>
      <c r="H11" s="20">
        <f t="shared" si="1"/>
        <v>1</v>
      </c>
      <c r="I11" s="20">
        <f t="shared" si="2"/>
        <v>5</v>
      </c>
    </row>
    <row r="12" spans="1:10" s="1" customFormat="1" ht="25.5" x14ac:dyDescent="0.2">
      <c r="A12" s="64" t="s">
        <v>252</v>
      </c>
      <c r="B12" s="64" t="s">
        <v>44</v>
      </c>
      <c r="C12" s="65" t="str">
        <f>VLOOKUP(B12,'3. melléklet - Veszélylista'!$A$2:$J$102,3,FALSE)</f>
        <v>Stressz</v>
      </c>
      <c r="D12" s="20">
        <v>2</v>
      </c>
      <c r="E12" s="20">
        <v>4</v>
      </c>
      <c r="F12" s="20">
        <f t="shared" si="0"/>
        <v>8</v>
      </c>
      <c r="G12" s="3" t="str">
        <f>VLOOKUP(B12,'3. melléklet - Veszélylista'!$A$2:$J$102,2,FALSE)</f>
        <v>Időszakos szakorvosi vizsgálat, pihenőidők beiktatása, feladatok rendszerezése</v>
      </c>
      <c r="H12" s="20">
        <f t="shared" si="1"/>
        <v>1</v>
      </c>
      <c r="I12" s="20">
        <f t="shared" si="2"/>
        <v>4</v>
      </c>
    </row>
    <row r="13" spans="1:10" s="1" customFormat="1" ht="25.5" x14ac:dyDescent="0.2">
      <c r="A13" s="84" t="s">
        <v>265</v>
      </c>
      <c r="B13" s="64" t="s">
        <v>248</v>
      </c>
      <c r="C13" s="65" t="str">
        <f>VLOOKUP(B13,'3. melléklet - Veszélylista'!$A$2:$J$102,3,FALSE)</f>
        <v>Stressz</v>
      </c>
      <c r="D13" s="20">
        <v>2</v>
      </c>
      <c r="E13" s="20">
        <v>5</v>
      </c>
      <c r="F13" s="20">
        <f t="shared" si="0"/>
        <v>10</v>
      </c>
      <c r="G13" s="3" t="str">
        <f>VLOOKUP(B13,'3. melléklet - Veszélylista'!$A$2:$J$102,2,FALSE)</f>
        <v>Kompromisszumkészség fejlesztése, megértő, rokonszenves hozzáállás tanusítása</v>
      </c>
      <c r="H13" s="20">
        <f t="shared" si="1"/>
        <v>1</v>
      </c>
      <c r="I13" s="20">
        <f t="shared" si="2"/>
        <v>5</v>
      </c>
    </row>
    <row r="14" spans="1:10" s="1" customFormat="1" ht="13.5" customHeight="1" x14ac:dyDescent="0.2">
      <c r="A14" s="85"/>
      <c r="B14" s="64" t="s">
        <v>4</v>
      </c>
      <c r="C14" s="65" t="str">
        <f>VLOOKUP(B14,'3. melléklet - Veszélylista'!$A$2:$J$102,3,FALSE)</f>
        <v>Kiömlött folyadék, síkos felület</v>
      </c>
      <c r="D14" s="20">
        <v>4</v>
      </c>
      <c r="E14" s="20">
        <v>3</v>
      </c>
      <c r="F14" s="20">
        <f t="shared" si="0"/>
        <v>12</v>
      </c>
      <c r="G14" s="3" t="str">
        <f>VLOOKUP(B14,'3. melléklet - Veszélylista'!$A$2:$J$102,2,FALSE)</f>
        <v>Akadálymentes felület biztosítása, szintkülönbségek jelölése, csúszásmentes felület és lábbeli</v>
      </c>
      <c r="H14" s="20">
        <f t="shared" si="1"/>
        <v>3</v>
      </c>
      <c r="I14" s="20">
        <f t="shared" si="2"/>
        <v>9</v>
      </c>
    </row>
    <row r="15" spans="1:10" s="1" customFormat="1" ht="27" customHeight="1" x14ac:dyDescent="0.2">
      <c r="A15" s="85"/>
      <c r="B15" s="64" t="s">
        <v>26</v>
      </c>
      <c r="C15" s="65" t="str">
        <f>VLOOKUP(B15,'3. melléklet - Veszélylista'!$A$2:$J$102,3,FALSE)</f>
        <v>Talajon elhelyezet tárgyak, egyenetlen burkolat</v>
      </c>
      <c r="D15" s="20">
        <v>4</v>
      </c>
      <c r="E15" s="20">
        <v>3</v>
      </c>
      <c r="F15" s="20">
        <f t="shared" si="0"/>
        <v>12</v>
      </c>
      <c r="G15" s="3" t="str">
        <f>VLOOKUP(B15,'3. melléklet - Veszélylista'!$A$2:$J$102,2,FALSE)</f>
        <v>Akadálymentes felület biztosítása, szintkülönbségek jelölése</v>
      </c>
      <c r="H15" s="20">
        <f t="shared" si="1"/>
        <v>3</v>
      </c>
      <c r="I15" s="20">
        <f t="shared" si="2"/>
        <v>9</v>
      </c>
    </row>
    <row r="16" spans="1:10" s="1" customFormat="1" ht="27" customHeight="1" x14ac:dyDescent="0.2">
      <c r="A16" s="85"/>
      <c r="B16" s="72" t="s">
        <v>51</v>
      </c>
      <c r="C16" s="65" t="str">
        <f>VLOOKUP(B16,'3. melléklet - Veszélylista'!$A$2:$J$102,3,FALSE)</f>
        <v>Veszélyes eszköz, gép,anyag, munkahely vagy technológia</v>
      </c>
      <c r="D16" s="20">
        <v>3</v>
      </c>
      <c r="E16" s="20">
        <v>2</v>
      </c>
      <c r="F16" s="20">
        <f>D16*E16</f>
        <v>6</v>
      </c>
      <c r="G16" s="3" t="str">
        <f>VLOOKUP(B16,'3. melléklet - Veszélylista'!$A$2:$J$102,2,FALSE)</f>
        <v>Eszkőz, gépi burkolatok kifogástalan állapotának ellenőrzése, egyéni védőeszköz viselete</v>
      </c>
      <c r="H16" s="5">
        <f>D16-1</f>
        <v>2</v>
      </c>
      <c r="I16" s="20">
        <f>PRODUCT(H16,E16)</f>
        <v>4</v>
      </c>
    </row>
    <row r="17" spans="1:10" s="1" customFormat="1" ht="27" customHeight="1" x14ac:dyDescent="0.2">
      <c r="A17" s="85"/>
      <c r="B17" s="73" t="s">
        <v>52</v>
      </c>
      <c r="C17" s="65" t="str">
        <f>VLOOKUP(B17,'3. melléklet - Veszélylista'!$A$2:$J$102,3,FALSE)</f>
        <v>Veszélyes eszköz, gép,anyag, munkahely vagy technológia</v>
      </c>
      <c r="D17" s="20">
        <v>4</v>
      </c>
      <c r="E17" s="20">
        <v>2</v>
      </c>
      <c r="F17" s="20">
        <f>D17*E17</f>
        <v>8</v>
      </c>
      <c r="G17" s="3" t="str">
        <f>VLOOKUP(B17,'3. melléklet - Veszélylista'!$A$2:$J$102,2,FALSE)</f>
        <v>Egyéni védőeszköz használata, veszélyes felületek jelölése, oktatás</v>
      </c>
      <c r="H17" s="5">
        <f>D17-1</f>
        <v>3</v>
      </c>
      <c r="I17" s="20">
        <f>PRODUCT(H17,E17)</f>
        <v>6</v>
      </c>
    </row>
    <row r="18" spans="1:10" s="1" customFormat="1" ht="27" customHeight="1" x14ac:dyDescent="0.2">
      <c r="A18" s="86"/>
      <c r="B18" s="73" t="s">
        <v>15</v>
      </c>
      <c r="C18" s="65" t="str">
        <f>VLOOKUP(B18,'3. melléklet - Veszélylista'!$A$2:$J$102,3,FALSE)</f>
        <v>Figyelmetlenség, szabálytalan közlekedés</v>
      </c>
      <c r="D18" s="20">
        <v>5</v>
      </c>
      <c r="E18" s="20">
        <v>2</v>
      </c>
      <c r="F18" s="20">
        <f>D18*E18</f>
        <v>10</v>
      </c>
      <c r="G18" s="3" t="str">
        <f>VLOOKUP(B18,'3. melléklet - Veszélylista'!$A$2:$J$102,2,FALSE)</f>
        <v>Figyelmes közlekedés, közlekedési szabályok betartása, kipihent állapot</v>
      </c>
      <c r="H18" s="5">
        <f>D18-2</f>
        <v>3</v>
      </c>
      <c r="I18" s="20">
        <f>PRODUCT(H18,E18)</f>
        <v>6</v>
      </c>
    </row>
    <row r="19" spans="1:10" s="1" customFormat="1" ht="28.5" customHeight="1" x14ac:dyDescent="0.2">
      <c r="A19" s="83" t="s">
        <v>253</v>
      </c>
      <c r="B19" s="64" t="s">
        <v>254</v>
      </c>
      <c r="C19" s="65" t="str">
        <f>VLOOKUP(B19,'3. melléklet - Veszélylista'!$A$2:$J$102,3,FALSE)</f>
        <v>Rossz testtartás, izületi bántalmak</v>
      </c>
      <c r="D19" s="20">
        <v>3</v>
      </c>
      <c r="E19" s="20">
        <v>4</v>
      </c>
      <c r="F19" s="20">
        <f t="shared" si="0"/>
        <v>12</v>
      </c>
      <c r="G19" s="3" t="str">
        <f>VLOOKUP(B19,'3. melléklet - Veszélylista'!$A$2:$J$102,2,FALSE)</f>
        <v>Időközönkénti szünet beiktatása, mozgás, levegőzés, ülő lehetőség biztosítása</v>
      </c>
      <c r="H19" s="20">
        <f t="shared" si="1"/>
        <v>2</v>
      </c>
      <c r="I19" s="20">
        <f t="shared" si="2"/>
        <v>8</v>
      </c>
    </row>
    <row r="20" spans="1:10" s="1" customFormat="1" ht="25.5" x14ac:dyDescent="0.2">
      <c r="A20" s="83"/>
      <c r="B20" s="64" t="s">
        <v>255</v>
      </c>
      <c r="C20" s="65" t="str">
        <f>VLOOKUP(B20,'3. melléklet - Veszélylista'!$A$2:$J$102,3,FALSE)</f>
        <v>Légúti megbetegedés</v>
      </c>
      <c r="D20" s="20">
        <v>3</v>
      </c>
      <c r="E20" s="20">
        <v>2</v>
      </c>
      <c r="F20" s="20">
        <f t="shared" si="0"/>
        <v>6</v>
      </c>
      <c r="G20" s="3" t="str">
        <f>VLOOKUP(B20,'3. melléklet - Veszélylista'!$A$2:$J$102,2,FALSE)</f>
        <v>Szellőzés, frisslevegő utánpótlás biztosítása, légkezelő rendszer időszakos karbantartása</v>
      </c>
      <c r="H20" s="20">
        <f t="shared" si="1"/>
        <v>2</v>
      </c>
      <c r="I20" s="20">
        <f t="shared" si="2"/>
        <v>4</v>
      </c>
    </row>
    <row r="21" spans="1:10" s="1" customFormat="1" ht="30.75" customHeight="1" x14ac:dyDescent="0.2">
      <c r="A21" s="77" t="s">
        <v>256</v>
      </c>
      <c r="B21" s="64" t="s">
        <v>45</v>
      </c>
      <c r="C21" s="65" t="str">
        <f>VLOOKUP(B21,'3. melléklet - Veszélylista'!$A$2:$J$102,3,FALSE)</f>
        <v>Látásromlás</v>
      </c>
      <c r="D21" s="20">
        <v>2</v>
      </c>
      <c r="E21" s="20">
        <v>4</v>
      </c>
      <c r="F21" s="20">
        <f t="shared" si="0"/>
        <v>8</v>
      </c>
      <c r="G21" s="3" t="str">
        <f>VLOOKUP(B21,'3. melléklet - Veszélylista'!$A$2:$J$102,2,FALSE)</f>
        <v>Pihenőidők beiktatása, rendszeres orvosi vizsgálat</v>
      </c>
      <c r="H21" s="20">
        <f t="shared" si="1"/>
        <v>1</v>
      </c>
      <c r="I21" s="20">
        <f t="shared" si="2"/>
        <v>4</v>
      </c>
    </row>
    <row r="22" spans="1:10" s="1" customFormat="1" ht="25.5" x14ac:dyDescent="0.2">
      <c r="A22" s="77"/>
      <c r="B22" s="64" t="s">
        <v>43</v>
      </c>
      <c r="C22" s="65" t="str">
        <f>VLOOKUP(B22,'3. melléklet - Veszélylista'!$A$2:$J$102,3,FALSE)</f>
        <v>Mozgásszervi, izületi, gerincproblémák</v>
      </c>
      <c r="D22" s="20">
        <v>2</v>
      </c>
      <c r="E22" s="20">
        <v>4</v>
      </c>
      <c r="F22" s="20">
        <f t="shared" si="0"/>
        <v>8</v>
      </c>
      <c r="G22" s="3" t="str">
        <f>VLOOKUP(B22,'3. melléklet - Veszélylista'!$A$2:$J$102,2,FALSE)</f>
        <v>Megfelelő üléspozíció, munkaeszközök helyének beállítása</v>
      </c>
      <c r="H22" s="20">
        <f t="shared" si="1"/>
        <v>1</v>
      </c>
      <c r="I22" s="20">
        <f t="shared" si="2"/>
        <v>4</v>
      </c>
    </row>
    <row r="23" spans="1:10" s="1" customFormat="1" ht="38.25" x14ac:dyDescent="0.2">
      <c r="A23" s="66" t="s">
        <v>257</v>
      </c>
      <c r="B23" s="67" t="s">
        <v>22</v>
      </c>
      <c r="C23" s="65" t="str">
        <f>VLOOKUP(B23,'3. melléklet - Veszélylista'!$A$2:$J$102,3,FALSE)</f>
        <v>Elektromos áram, rövidzár, túláram, szigetelés károsodása</v>
      </c>
      <c r="D23" s="68">
        <v>5</v>
      </c>
      <c r="E23" s="68">
        <v>2</v>
      </c>
      <c r="F23" s="20">
        <f t="shared" si="0"/>
        <v>10</v>
      </c>
      <c r="G23" s="3" t="str">
        <f>VLOOKUP(B23,'3. melléklet - Veszélylista'!$A$2:$J$102,2,FALSE)</f>
        <v>Időszakos szerelői, érintésvédelmi, szabványossági mérések elvégzése, munkavédelmi szempontú vizsgálat üzembe helyezés előtt</v>
      </c>
      <c r="H23" s="20">
        <f t="shared" si="1"/>
        <v>4</v>
      </c>
      <c r="I23" s="20">
        <f t="shared" si="2"/>
        <v>8</v>
      </c>
    </row>
    <row r="24" spans="1:10" s="1" customFormat="1" ht="25.5" x14ac:dyDescent="0.2">
      <c r="A24" s="87" t="s">
        <v>259</v>
      </c>
      <c r="B24" s="64" t="s">
        <v>46</v>
      </c>
      <c r="C24" s="65" t="str">
        <f>VLOOKUP(B24,'3. melléklet - Veszélylista'!$A$2:$J$102,3,FALSE)</f>
        <v>Mozgáshiány, elgémberedés, rossz üléspozíció</v>
      </c>
      <c r="D24" s="20">
        <v>3</v>
      </c>
      <c r="E24" s="20">
        <v>3</v>
      </c>
      <c r="F24" s="20">
        <f>D24*E24</f>
        <v>9</v>
      </c>
      <c r="G24" s="3" t="str">
        <f>VLOOKUP(B24,'3. melléklet - Veszélylista'!$A$2:$J$102,2,FALSE)</f>
        <v>Időközönkénti megállás, pihenés, test átmozgatása, megfelelő ülésbeállítás, gerinctámasz igénylése</v>
      </c>
      <c r="H24" s="20">
        <f t="shared" si="1"/>
        <v>2</v>
      </c>
      <c r="I24" s="20">
        <f>PRODUCT(H24,E24)</f>
        <v>6</v>
      </c>
    </row>
    <row r="25" spans="1:10" s="1" customFormat="1" ht="25.5" x14ac:dyDescent="0.2">
      <c r="A25" s="88"/>
      <c r="B25" s="64" t="s">
        <v>48</v>
      </c>
      <c r="C25" s="65" t="str">
        <f>VLOOKUP(B25,'3. melléklet - Veszélylista'!$A$2:$J$102,3,FALSE)</f>
        <v>Figyelmetlenség, szabálytalan közlekedés</v>
      </c>
      <c r="D25" s="20">
        <v>5</v>
      </c>
      <c r="E25" s="20">
        <v>3</v>
      </c>
      <c r="F25" s="20">
        <f>D25*E25</f>
        <v>15</v>
      </c>
      <c r="G25" s="3" t="str">
        <f>VLOOKUP(B25,'3. melléklet - Veszélylista'!$A$2:$J$102,2,FALSE)</f>
        <v>Figyelmes közlekedés, közlekedési szabályok betartása, kipihent állapot</v>
      </c>
      <c r="H25" s="20">
        <v>3</v>
      </c>
      <c r="I25" s="20">
        <f>PRODUCT(H25,E25)</f>
        <v>9</v>
      </c>
    </row>
    <row r="26" spans="1:10" s="1" customFormat="1" ht="38.25" x14ac:dyDescent="0.2">
      <c r="A26" s="89"/>
      <c r="B26" s="64" t="s">
        <v>47</v>
      </c>
      <c r="C26" s="65" t="str">
        <f>VLOOKUP(B26,'3. melléklet - Veszélylista'!$A$2:$J$102,3,FALSE)</f>
        <v>Hajnali, esti vezetés, forgalom</v>
      </c>
      <c r="D26" s="20">
        <v>5</v>
      </c>
      <c r="E26" s="20">
        <v>3</v>
      </c>
      <c r="F26" s="20">
        <f>D26*E26</f>
        <v>15</v>
      </c>
      <c r="G26" s="3" t="str">
        <f>VLOOKUP(B26,'3. melléklet - Veszélylista'!$A$2:$J$102,2,FALSE)</f>
        <v>Kipihent állapotban vezetés, körültekintő, szabályos közlekedés, időközönkénti megállás, pihenés, test átmozgatása,</v>
      </c>
      <c r="H26" s="20">
        <v>3</v>
      </c>
      <c r="I26" s="20">
        <f>PRODUCT(H26,E26)</f>
        <v>9</v>
      </c>
    </row>
    <row r="27" spans="1:10" s="1" customFormat="1" ht="15" x14ac:dyDescent="0.2">
      <c r="A27" s="69"/>
      <c r="B27" s="70"/>
      <c r="C27" s="16"/>
      <c r="D27" s="71"/>
      <c r="E27" s="71"/>
      <c r="F27" s="71"/>
      <c r="G27" s="13"/>
      <c r="H27" s="71"/>
      <c r="I27" s="71"/>
    </row>
    <row r="28" spans="1:10" x14ac:dyDescent="0.2">
      <c r="A28" s="90" t="s">
        <v>151</v>
      </c>
      <c r="B28" s="90"/>
      <c r="C28" s="90"/>
      <c r="D28" s="90"/>
      <c r="E28" s="90"/>
      <c r="F28" s="90"/>
      <c r="G28" s="90"/>
      <c r="H28" s="90"/>
      <c r="I28" s="90"/>
      <c r="J28" s="1"/>
    </row>
    <row r="29" spans="1:10" x14ac:dyDescent="0.2">
      <c r="A29" s="10"/>
      <c r="B29" s="22"/>
      <c r="C29" s="13"/>
      <c r="D29" s="16"/>
      <c r="E29" s="16"/>
      <c r="F29" s="16"/>
      <c r="G29" s="13"/>
      <c r="H29" s="1"/>
      <c r="I29" s="1"/>
      <c r="J29" s="1"/>
    </row>
  </sheetData>
  <mergeCells count="16">
    <mergeCell ref="A24:A26"/>
    <mergeCell ref="A28:I28"/>
    <mergeCell ref="A1:C1"/>
    <mergeCell ref="D1:I1"/>
    <mergeCell ref="A2:E2"/>
    <mergeCell ref="F2:I2"/>
    <mergeCell ref="B3:C3"/>
    <mergeCell ref="D3:H5"/>
    <mergeCell ref="I3:I5"/>
    <mergeCell ref="B4:C4"/>
    <mergeCell ref="A21:A22"/>
    <mergeCell ref="A5:C5"/>
    <mergeCell ref="A7:A9"/>
    <mergeCell ref="A10:A11"/>
    <mergeCell ref="A19:A20"/>
    <mergeCell ref="A13:A18"/>
  </mergeCells>
  <conditionalFormatting sqref="F7:F27 I7:I27">
    <cfRule type="cellIs" dxfId="7" priority="9" stopIfTrue="1" operator="between">
      <formula>6</formula>
      <formula>10</formula>
    </cfRule>
    <cfRule type="cellIs" dxfId="6" priority="10" stopIfTrue="1" operator="between">
      <formula>1</formula>
      <formula>5</formula>
    </cfRule>
    <cfRule type="cellIs" dxfId="5" priority="11" stopIfTrue="1" operator="greaterThan">
      <formula>15</formula>
    </cfRule>
    <cfRule type="cellIs" dxfId="4" priority="12" stopIfTrue="1" operator="between">
      <formula>10</formula>
      <formula>15</formula>
    </cfRule>
  </conditionalFormatting>
  <dataValidations count="4">
    <dataValidation type="list" allowBlank="1" prompt="A legördülő listából kell választani!" sqref="B29 B27 B10:B23 B7:B8">
      <formula1>Veszélyek1</formula1>
    </dataValidation>
    <dataValidation type="list" allowBlank="1" showInputMessage="1" showErrorMessage="1" sqref="F29 F27 F7:F15 F19:F23">
      <formula1>Maxpontok</formula1>
    </dataValidation>
    <dataValidation type="list" allowBlank="1" showInputMessage="1" showErrorMessage="1" sqref="D29:E29 D27:E27 D7:E23">
      <formula1>pontok</formula1>
    </dataValidation>
    <dataValidation type="list" allowBlank="1" showInputMessage="1" showErrorMessage="1" sqref="B9">
      <formula1>Veszélyek1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verticalDpi="4" r:id="rId1"/>
  <headerFooter>
    <oddHeader>&amp;LMunkahelyi kockázatértékelési táblázat&amp;ROKTATÁSI KOCKÁZATÉRTÉKELÉSI SEGÉDLET 1. melléklet</oddHeader>
    <oddFooter>&amp;LKiadási dátum:&amp;R&amp;P/&amp;N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5" zoomScaleNormal="85" workbookViewId="0">
      <selection activeCell="O4" sqref="O4"/>
    </sheetView>
  </sheetViews>
  <sheetFormatPr defaultRowHeight="28.5" customHeight="1" x14ac:dyDescent="0.2"/>
  <cols>
    <col min="1" max="1" width="18.85546875" customWidth="1"/>
    <col min="2" max="2" width="14.28515625" style="27" customWidth="1"/>
    <col min="3" max="6" width="13.5703125" style="27" customWidth="1"/>
    <col min="7" max="7" width="10.140625" customWidth="1"/>
    <col min="8" max="8" width="6.7109375" customWidth="1"/>
    <col min="9" max="12" width="12.28515625" customWidth="1"/>
  </cols>
  <sheetData>
    <row r="1" spans="1:12" ht="20.25" customHeight="1" thickBot="1" x14ac:dyDescent="0.35">
      <c r="A1" s="59" t="s">
        <v>176</v>
      </c>
      <c r="B1" s="60"/>
      <c r="C1" s="60"/>
      <c r="D1" s="60"/>
      <c r="E1" s="60"/>
      <c r="F1" s="60"/>
      <c r="G1" s="61"/>
      <c r="H1" s="61"/>
      <c r="I1" s="61"/>
      <c r="J1" s="61"/>
      <c r="K1" s="61"/>
      <c r="L1" s="62"/>
    </row>
    <row r="2" spans="1:12" ht="18" customHeight="1" thickBot="1" x14ac:dyDescent="0.3">
      <c r="A2" s="54"/>
      <c r="B2" s="26"/>
      <c r="C2" s="26"/>
      <c r="D2" s="26"/>
      <c r="E2" s="26"/>
      <c r="F2" s="26"/>
      <c r="G2" s="12"/>
      <c r="H2" s="12"/>
      <c r="I2" s="12"/>
      <c r="J2" s="12"/>
      <c r="K2" s="12"/>
      <c r="L2" s="55"/>
    </row>
    <row r="3" spans="1:12" ht="25.5" customHeight="1" thickBot="1" x14ac:dyDescent="0.25">
      <c r="A3" s="36" t="s">
        <v>175</v>
      </c>
      <c r="B3" s="40">
        <v>1</v>
      </c>
      <c r="C3" s="41">
        <v>2</v>
      </c>
      <c r="D3" s="41">
        <v>3</v>
      </c>
      <c r="E3" s="41">
        <v>4</v>
      </c>
      <c r="F3" s="42">
        <v>5</v>
      </c>
      <c r="G3" s="120" t="s">
        <v>161</v>
      </c>
      <c r="H3" s="121"/>
      <c r="I3" s="113" t="s">
        <v>162</v>
      </c>
      <c r="J3" s="114"/>
      <c r="K3" s="114"/>
      <c r="L3" s="115"/>
    </row>
    <row r="4" spans="1:12" ht="56.25" customHeight="1" x14ac:dyDescent="0.2">
      <c r="A4" s="36" t="s">
        <v>177</v>
      </c>
      <c r="B4" s="38" t="s">
        <v>154</v>
      </c>
      <c r="C4" s="39" t="s">
        <v>155</v>
      </c>
      <c r="D4" s="39" t="s">
        <v>153</v>
      </c>
      <c r="E4" s="39" t="s">
        <v>156</v>
      </c>
      <c r="F4" s="43" t="s">
        <v>174</v>
      </c>
      <c r="G4" s="122"/>
      <c r="H4" s="123"/>
      <c r="I4" s="31" t="s">
        <v>164</v>
      </c>
      <c r="J4" s="29" t="s">
        <v>165</v>
      </c>
      <c r="K4" s="30" t="s">
        <v>166</v>
      </c>
      <c r="L4" s="32" t="s">
        <v>167</v>
      </c>
    </row>
    <row r="5" spans="1:12" ht="63" customHeight="1" thickBot="1" x14ac:dyDescent="0.25">
      <c r="A5" s="37" t="s">
        <v>152</v>
      </c>
      <c r="B5" s="33" t="s">
        <v>158</v>
      </c>
      <c r="C5" s="34" t="s">
        <v>159</v>
      </c>
      <c r="D5" s="34" t="s">
        <v>160</v>
      </c>
      <c r="E5" s="34" t="s">
        <v>157</v>
      </c>
      <c r="F5" s="44" t="s">
        <v>173</v>
      </c>
      <c r="G5" s="124"/>
      <c r="H5" s="125"/>
      <c r="I5" s="33" t="s">
        <v>163</v>
      </c>
      <c r="J5" s="34" t="s">
        <v>169</v>
      </c>
      <c r="K5" s="34" t="s">
        <v>170</v>
      </c>
      <c r="L5" s="35" t="s">
        <v>168</v>
      </c>
    </row>
    <row r="6" spans="1:12" ht="12.75" x14ac:dyDescent="0.2">
      <c r="A6" s="56"/>
      <c r="B6" s="25"/>
      <c r="C6" s="25"/>
      <c r="D6" s="25"/>
      <c r="E6" s="25"/>
      <c r="F6" s="25"/>
      <c r="G6" s="12"/>
      <c r="H6" s="12"/>
      <c r="I6" s="12"/>
      <c r="J6" s="12"/>
      <c r="K6" s="12"/>
      <c r="L6" s="55"/>
    </row>
    <row r="7" spans="1:12" ht="15" customHeight="1" thickBot="1" x14ac:dyDescent="0.25">
      <c r="A7" s="56"/>
      <c r="B7" s="25"/>
      <c r="C7" s="25"/>
      <c r="D7" s="25"/>
      <c r="E7" s="25"/>
      <c r="F7" s="25"/>
      <c r="G7" s="12"/>
      <c r="H7" s="12"/>
      <c r="I7" s="12"/>
      <c r="J7" s="12"/>
      <c r="K7" s="12"/>
      <c r="L7" s="55"/>
    </row>
    <row r="8" spans="1:12" ht="28.5" customHeight="1" x14ac:dyDescent="0.2">
      <c r="A8" s="116" t="s">
        <v>172</v>
      </c>
      <c r="B8" s="117"/>
      <c r="C8" s="107" t="s">
        <v>171</v>
      </c>
      <c r="D8" s="108"/>
      <c r="E8" s="108"/>
      <c r="F8" s="108"/>
      <c r="G8" s="109"/>
      <c r="H8" s="12"/>
      <c r="I8" s="12"/>
      <c r="J8" s="12"/>
      <c r="K8" s="12"/>
      <c r="L8" s="55"/>
    </row>
    <row r="9" spans="1:12" ht="18.75" customHeight="1" thickBot="1" x14ac:dyDescent="0.25">
      <c r="A9" s="118"/>
      <c r="B9" s="119"/>
      <c r="C9" s="51">
        <v>1</v>
      </c>
      <c r="D9" s="47">
        <v>2</v>
      </c>
      <c r="E9" s="47">
        <v>3</v>
      </c>
      <c r="F9" s="47">
        <v>4</v>
      </c>
      <c r="G9" s="52">
        <v>5</v>
      </c>
      <c r="H9" s="12"/>
      <c r="I9" s="12"/>
      <c r="J9" s="12"/>
      <c r="K9" s="12"/>
      <c r="L9" s="55"/>
    </row>
    <row r="10" spans="1:12" ht="27" customHeight="1" x14ac:dyDescent="0.2">
      <c r="A10" s="110" t="s">
        <v>152</v>
      </c>
      <c r="B10" s="53">
        <v>1</v>
      </c>
      <c r="C10" s="28">
        <v>1</v>
      </c>
      <c r="D10" s="20">
        <v>2</v>
      </c>
      <c r="E10" s="20">
        <v>3</v>
      </c>
      <c r="F10" s="20">
        <v>4</v>
      </c>
      <c r="G10" s="46">
        <v>5</v>
      </c>
      <c r="H10" s="12"/>
      <c r="I10" s="12"/>
      <c r="J10" s="12"/>
      <c r="K10" s="12"/>
      <c r="L10" s="55"/>
    </row>
    <row r="11" spans="1:12" ht="27" customHeight="1" x14ac:dyDescent="0.2">
      <c r="A11" s="111"/>
      <c r="B11" s="45">
        <v>2</v>
      </c>
      <c r="C11" s="28">
        <v>2</v>
      </c>
      <c r="D11" s="20">
        <v>4</v>
      </c>
      <c r="E11" s="20">
        <v>6</v>
      </c>
      <c r="F11" s="20">
        <v>8</v>
      </c>
      <c r="G11" s="46">
        <v>10</v>
      </c>
      <c r="H11" s="12"/>
      <c r="I11" s="12"/>
      <c r="J11" s="12"/>
      <c r="K11" s="12"/>
      <c r="L11" s="55"/>
    </row>
    <row r="12" spans="1:12" ht="27" customHeight="1" x14ac:dyDescent="0.2">
      <c r="A12" s="111"/>
      <c r="B12" s="45">
        <v>3</v>
      </c>
      <c r="C12" s="28">
        <v>3</v>
      </c>
      <c r="D12" s="20">
        <v>6</v>
      </c>
      <c r="E12" s="20">
        <v>9</v>
      </c>
      <c r="F12" s="20">
        <v>12</v>
      </c>
      <c r="G12" s="46">
        <v>15</v>
      </c>
      <c r="H12" s="12"/>
      <c r="I12" s="12"/>
      <c r="J12" s="12"/>
      <c r="K12" s="12"/>
      <c r="L12" s="55"/>
    </row>
    <row r="13" spans="1:12" ht="27" customHeight="1" x14ac:dyDescent="0.2">
      <c r="A13" s="111"/>
      <c r="B13" s="45">
        <v>4</v>
      </c>
      <c r="C13" s="28">
        <v>4</v>
      </c>
      <c r="D13" s="20">
        <v>8</v>
      </c>
      <c r="E13" s="20">
        <v>12</v>
      </c>
      <c r="F13" s="20">
        <v>16</v>
      </c>
      <c r="G13" s="46">
        <v>20</v>
      </c>
      <c r="H13" s="12"/>
      <c r="I13" s="12"/>
      <c r="J13" s="12"/>
      <c r="K13" s="12"/>
      <c r="L13" s="55"/>
    </row>
    <row r="14" spans="1:12" ht="27" customHeight="1" thickBot="1" x14ac:dyDescent="0.25">
      <c r="A14" s="112"/>
      <c r="B14" s="52">
        <v>5</v>
      </c>
      <c r="C14" s="48">
        <v>5</v>
      </c>
      <c r="D14" s="49">
        <v>10</v>
      </c>
      <c r="E14" s="49">
        <v>15</v>
      </c>
      <c r="F14" s="49">
        <v>20</v>
      </c>
      <c r="G14" s="50">
        <v>25</v>
      </c>
      <c r="H14" s="57"/>
      <c r="I14" s="57"/>
      <c r="J14" s="57"/>
      <c r="K14" s="57"/>
      <c r="L14" s="58"/>
    </row>
    <row r="15" spans="1:12" ht="28.5" customHeight="1" x14ac:dyDescent="0.2">
      <c r="A15" s="9"/>
      <c r="B15" s="25"/>
      <c r="C15" s="25"/>
      <c r="D15" s="25"/>
      <c r="E15" s="25"/>
      <c r="F15" s="25"/>
    </row>
    <row r="16" spans="1:12" ht="28.5" customHeight="1" x14ac:dyDescent="0.2">
      <c r="A16" s="8"/>
      <c r="B16" s="25"/>
      <c r="C16" s="25"/>
      <c r="D16" s="25"/>
      <c r="E16" s="25"/>
      <c r="F16" s="25"/>
    </row>
    <row r="17" spans="1:6" ht="28.5" customHeight="1" x14ac:dyDescent="0.2">
      <c r="A17" s="8"/>
      <c r="B17" s="25"/>
      <c r="C17" s="25"/>
      <c r="D17" s="25"/>
      <c r="E17" s="25"/>
      <c r="F17" s="25"/>
    </row>
    <row r="18" spans="1:6" ht="28.5" customHeight="1" x14ac:dyDescent="0.2">
      <c r="A18" s="8"/>
      <c r="B18" s="25"/>
      <c r="C18" s="25"/>
      <c r="D18" s="25"/>
      <c r="E18" s="25"/>
      <c r="F18" s="25"/>
    </row>
    <row r="19" spans="1:6" ht="28.5" customHeight="1" x14ac:dyDescent="0.2">
      <c r="A19" s="8"/>
      <c r="B19" s="25"/>
      <c r="C19" s="25"/>
      <c r="D19" s="25"/>
      <c r="E19" s="25"/>
      <c r="F19" s="25"/>
    </row>
    <row r="20" spans="1:6" ht="28.5" customHeight="1" x14ac:dyDescent="0.2">
      <c r="A20" s="8"/>
      <c r="B20" s="25"/>
      <c r="C20" s="25"/>
      <c r="D20" s="25"/>
      <c r="E20" s="25"/>
      <c r="F20" s="25"/>
    </row>
    <row r="21" spans="1:6" ht="28.5" customHeight="1" x14ac:dyDescent="0.2">
      <c r="A21" s="8"/>
      <c r="B21" s="25"/>
      <c r="C21" s="25"/>
      <c r="D21" s="25"/>
      <c r="E21" s="25"/>
      <c r="F21" s="25"/>
    </row>
    <row r="22" spans="1:6" ht="28.5" customHeight="1" x14ac:dyDescent="0.2">
      <c r="A22" s="8"/>
      <c r="B22" s="25"/>
      <c r="C22" s="25"/>
      <c r="D22" s="25"/>
      <c r="E22" s="25"/>
      <c r="F22" s="25"/>
    </row>
    <row r="23" spans="1:6" ht="28.5" customHeight="1" x14ac:dyDescent="0.2">
      <c r="A23" s="8"/>
      <c r="B23" s="25"/>
      <c r="C23" s="25"/>
      <c r="D23" s="25"/>
      <c r="E23" s="25"/>
      <c r="F23" s="25"/>
    </row>
    <row r="24" spans="1:6" ht="28.5" customHeight="1" x14ac:dyDescent="0.2">
      <c r="A24" s="8"/>
      <c r="B24" s="26"/>
      <c r="C24" s="26"/>
      <c r="D24" s="26"/>
      <c r="E24" s="26"/>
      <c r="F24" s="26"/>
    </row>
  </sheetData>
  <mergeCells count="5">
    <mergeCell ref="C8:G8"/>
    <mergeCell ref="A10:A14"/>
    <mergeCell ref="I3:L3"/>
    <mergeCell ref="A8:B9"/>
    <mergeCell ref="G3:H5"/>
  </mergeCells>
  <phoneticPr fontId="1" type="noConversion"/>
  <conditionalFormatting sqref="C10:G14">
    <cfRule type="cellIs" dxfId="3" priority="1" stopIfTrue="1" operator="between">
      <formula>6</formula>
      <formula>10</formula>
    </cfRule>
    <cfRule type="cellIs" dxfId="2" priority="2" stopIfTrue="1" operator="between">
      <formula>1</formula>
      <formula>5</formula>
    </cfRule>
    <cfRule type="cellIs" dxfId="1" priority="3" stopIfTrue="1" operator="greaterThan">
      <formula>15</formula>
    </cfRule>
    <cfRule type="cellIs" dxfId="0" priority="4" stopIfTrue="1" operator="between">
      <formula>10</formula>
      <formula>15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 alignWithMargins="0">
    <oddHeader>&amp;LMunkahelyi kockázat besorolás&amp;ROKTATÁSI KOCKÁZATÉRTÉKELÉSI SEGÉDLET 2. melléklet</oddHeader>
    <oddFooter>&amp;LKiadási dátum:&amp;R&amp;P/&amp;N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A15" sqref="A15"/>
    </sheetView>
  </sheetViews>
  <sheetFormatPr defaultRowHeight="12.75" x14ac:dyDescent="0.2"/>
  <cols>
    <col min="1" max="1" width="78" style="18" customWidth="1"/>
    <col min="2" max="2" width="87.140625" style="7" customWidth="1"/>
    <col min="3" max="3" width="51.85546875" style="6" bestFit="1" customWidth="1"/>
    <col min="9" max="9" width="24.85546875" customWidth="1"/>
  </cols>
  <sheetData>
    <row r="1" spans="1:10" x14ac:dyDescent="0.2">
      <c r="A1" s="76" t="s">
        <v>269</v>
      </c>
      <c r="B1" s="75" t="s">
        <v>81</v>
      </c>
      <c r="C1" s="128" t="s">
        <v>143</v>
      </c>
    </row>
    <row r="2" spans="1:10" x14ac:dyDescent="0.2">
      <c r="A2" s="17" t="s">
        <v>34</v>
      </c>
      <c r="B2" s="126" t="s">
        <v>63</v>
      </c>
      <c r="C2" s="129" t="s">
        <v>145</v>
      </c>
      <c r="D2" s="14"/>
      <c r="E2" s="14"/>
      <c r="F2" s="14"/>
      <c r="G2" s="14"/>
      <c r="J2" s="4"/>
    </row>
    <row r="3" spans="1:10" x14ac:dyDescent="0.2">
      <c r="A3" s="17" t="s">
        <v>36</v>
      </c>
      <c r="B3" s="126" t="s">
        <v>63</v>
      </c>
      <c r="C3" s="129" t="s">
        <v>145</v>
      </c>
      <c r="D3" s="14"/>
      <c r="E3" s="14"/>
      <c r="F3" s="14"/>
      <c r="G3" s="14"/>
    </row>
    <row r="4" spans="1:10" x14ac:dyDescent="0.2">
      <c r="A4" s="17" t="s">
        <v>37</v>
      </c>
      <c r="B4" s="126" t="s">
        <v>63</v>
      </c>
      <c r="C4" s="129" t="s">
        <v>145</v>
      </c>
      <c r="D4" s="14"/>
      <c r="E4" s="14"/>
      <c r="F4" s="14"/>
      <c r="G4" s="14"/>
    </row>
    <row r="5" spans="1:10" x14ac:dyDescent="0.2">
      <c r="A5" s="17" t="s">
        <v>35</v>
      </c>
      <c r="B5" s="126" t="s">
        <v>63</v>
      </c>
      <c r="C5" s="129" t="s">
        <v>145</v>
      </c>
      <c r="D5" s="14"/>
      <c r="E5" s="14"/>
      <c r="F5" s="14"/>
      <c r="G5" s="14"/>
      <c r="I5" s="4"/>
    </row>
    <row r="6" spans="1:10" x14ac:dyDescent="0.2">
      <c r="A6" s="63" t="s">
        <v>266</v>
      </c>
      <c r="B6" s="127" t="s">
        <v>220</v>
      </c>
      <c r="C6" s="129" t="s">
        <v>133</v>
      </c>
      <c r="D6" s="14"/>
      <c r="E6" s="14"/>
      <c r="F6" s="14"/>
      <c r="G6" s="14"/>
    </row>
    <row r="7" spans="1:10" x14ac:dyDescent="0.2">
      <c r="A7" s="63" t="s">
        <v>180</v>
      </c>
      <c r="B7" s="126" t="s">
        <v>62</v>
      </c>
      <c r="C7" s="129" t="s">
        <v>111</v>
      </c>
      <c r="D7" s="14"/>
      <c r="E7" s="14"/>
      <c r="F7" s="14"/>
      <c r="G7" s="14"/>
    </row>
    <row r="8" spans="1:10" x14ac:dyDescent="0.2">
      <c r="A8" s="63" t="s">
        <v>181</v>
      </c>
      <c r="B8" s="126" t="s">
        <v>62</v>
      </c>
      <c r="C8" s="129" t="s">
        <v>111</v>
      </c>
      <c r="D8" s="14"/>
      <c r="E8" s="14"/>
      <c r="F8" s="14"/>
      <c r="G8" s="14"/>
    </row>
    <row r="9" spans="1:10" x14ac:dyDescent="0.2">
      <c r="A9" s="63" t="s">
        <v>182</v>
      </c>
      <c r="B9" s="127" t="s">
        <v>221</v>
      </c>
      <c r="C9" s="129" t="s">
        <v>112</v>
      </c>
      <c r="D9" s="15"/>
      <c r="E9" s="15"/>
      <c r="F9" s="15"/>
      <c r="G9" s="15"/>
    </row>
    <row r="10" spans="1:10" x14ac:dyDescent="0.2">
      <c r="A10" s="63" t="s">
        <v>183</v>
      </c>
      <c r="B10" s="126" t="s">
        <v>64</v>
      </c>
      <c r="C10" s="129" t="s">
        <v>113</v>
      </c>
      <c r="D10" s="15"/>
      <c r="E10" s="15"/>
      <c r="F10" s="15"/>
      <c r="G10" s="15"/>
    </row>
    <row r="11" spans="1:10" x14ac:dyDescent="0.2">
      <c r="A11" s="63" t="s">
        <v>179</v>
      </c>
      <c r="B11" s="126" t="s">
        <v>63</v>
      </c>
      <c r="C11" s="129" t="s">
        <v>145</v>
      </c>
      <c r="D11" s="15"/>
      <c r="E11" s="15"/>
      <c r="F11" s="15"/>
      <c r="G11" s="15"/>
    </row>
    <row r="12" spans="1:10" ht="22.5" x14ac:dyDescent="0.2">
      <c r="A12" s="17" t="s">
        <v>22</v>
      </c>
      <c r="B12" s="126" t="s">
        <v>110</v>
      </c>
      <c r="C12" s="129" t="s">
        <v>144</v>
      </c>
      <c r="D12" s="15"/>
      <c r="E12" s="15"/>
      <c r="F12" s="15"/>
      <c r="G12" s="15"/>
    </row>
    <row r="13" spans="1:10" x14ac:dyDescent="0.2">
      <c r="A13" s="63" t="s">
        <v>184</v>
      </c>
      <c r="B13" s="126" t="s">
        <v>65</v>
      </c>
      <c r="C13" s="129" t="s">
        <v>114</v>
      </c>
    </row>
    <row r="14" spans="1:10" x14ac:dyDescent="0.2">
      <c r="A14" s="63" t="s">
        <v>185</v>
      </c>
      <c r="B14" s="126" t="s">
        <v>66</v>
      </c>
      <c r="C14" s="129" t="s">
        <v>122</v>
      </c>
    </row>
    <row r="15" spans="1:10" x14ac:dyDescent="0.2">
      <c r="A15" s="17" t="s">
        <v>9</v>
      </c>
      <c r="B15" s="126" t="s">
        <v>67</v>
      </c>
      <c r="C15" s="129" t="s">
        <v>115</v>
      </c>
    </row>
    <row r="16" spans="1:10" x14ac:dyDescent="0.2">
      <c r="A16" s="63" t="s">
        <v>186</v>
      </c>
      <c r="B16" s="126" t="s">
        <v>68</v>
      </c>
      <c r="C16" s="129" t="s">
        <v>113</v>
      </c>
    </row>
    <row r="17" spans="1:9" x14ac:dyDescent="0.2">
      <c r="A17" s="63" t="s">
        <v>267</v>
      </c>
      <c r="B17" s="126" t="s">
        <v>69</v>
      </c>
      <c r="C17" s="129" t="s">
        <v>132</v>
      </c>
    </row>
    <row r="18" spans="1:9" x14ac:dyDescent="0.2">
      <c r="A18" s="63" t="s">
        <v>187</v>
      </c>
      <c r="B18" s="126" t="s">
        <v>70</v>
      </c>
      <c r="C18" s="129" t="s">
        <v>145</v>
      </c>
    </row>
    <row r="19" spans="1:9" x14ac:dyDescent="0.2">
      <c r="A19" s="63" t="s">
        <v>188</v>
      </c>
      <c r="B19" s="126" t="s">
        <v>71</v>
      </c>
      <c r="C19" s="129" t="s">
        <v>113</v>
      </c>
    </row>
    <row r="20" spans="1:9" x14ac:dyDescent="0.2">
      <c r="A20" s="63" t="s">
        <v>189</v>
      </c>
      <c r="B20" s="126" t="s">
        <v>72</v>
      </c>
      <c r="C20" s="129" t="s">
        <v>116</v>
      </c>
    </row>
    <row r="21" spans="1:9" ht="22.5" x14ac:dyDescent="0.2">
      <c r="A21" s="63" t="s">
        <v>237</v>
      </c>
      <c r="B21" s="127" t="s">
        <v>238</v>
      </c>
      <c r="C21" s="130" t="s">
        <v>228</v>
      </c>
    </row>
    <row r="22" spans="1:9" x14ac:dyDescent="0.2">
      <c r="A22" s="63" t="s">
        <v>190</v>
      </c>
      <c r="B22" s="126" t="s">
        <v>73</v>
      </c>
      <c r="C22" s="129" t="s">
        <v>117</v>
      </c>
    </row>
    <row r="23" spans="1:9" x14ac:dyDescent="0.2">
      <c r="A23" s="63" t="s">
        <v>28</v>
      </c>
      <c r="B23" s="126" t="s">
        <v>74</v>
      </c>
      <c r="C23" s="129" t="s">
        <v>118</v>
      </c>
    </row>
    <row r="24" spans="1:9" x14ac:dyDescent="0.2">
      <c r="A24" s="63" t="s">
        <v>191</v>
      </c>
      <c r="B24" s="126" t="s">
        <v>75</v>
      </c>
      <c r="C24" s="129" t="s">
        <v>112</v>
      </c>
    </row>
    <row r="25" spans="1:9" x14ac:dyDescent="0.2">
      <c r="A25" s="17" t="s">
        <v>33</v>
      </c>
      <c r="B25" s="126" t="s">
        <v>76</v>
      </c>
      <c r="C25" s="129" t="s">
        <v>122</v>
      </c>
    </row>
    <row r="26" spans="1:9" x14ac:dyDescent="0.2">
      <c r="A26" s="17" t="s">
        <v>26</v>
      </c>
      <c r="B26" s="126" t="s">
        <v>59</v>
      </c>
      <c r="C26" s="129" t="s">
        <v>119</v>
      </c>
    </row>
    <row r="27" spans="1:9" x14ac:dyDescent="0.2">
      <c r="A27" s="17" t="s">
        <v>18</v>
      </c>
      <c r="B27" s="126" t="s">
        <v>66</v>
      </c>
      <c r="C27" s="129" t="s">
        <v>122</v>
      </c>
    </row>
    <row r="28" spans="1:9" x14ac:dyDescent="0.2">
      <c r="A28" s="17" t="s">
        <v>19</v>
      </c>
      <c r="B28" s="126" t="s">
        <v>66</v>
      </c>
      <c r="C28" s="129" t="s">
        <v>122</v>
      </c>
    </row>
    <row r="29" spans="1:9" x14ac:dyDescent="0.2">
      <c r="A29" s="63" t="s">
        <v>192</v>
      </c>
      <c r="B29" s="126" t="s">
        <v>58</v>
      </c>
      <c r="C29" s="129" t="s">
        <v>113</v>
      </c>
    </row>
    <row r="30" spans="1:9" ht="15.75" customHeight="1" x14ac:dyDescent="0.2">
      <c r="A30" s="63" t="s">
        <v>193</v>
      </c>
      <c r="B30" s="126" t="s">
        <v>58</v>
      </c>
      <c r="C30" s="129" t="s">
        <v>113</v>
      </c>
      <c r="G30" s="12"/>
      <c r="I30" s="13"/>
    </row>
    <row r="31" spans="1:9" x14ac:dyDescent="0.2">
      <c r="A31" s="63" t="s">
        <v>194</v>
      </c>
      <c r="B31" s="127" t="s">
        <v>220</v>
      </c>
      <c r="C31" s="129" t="s">
        <v>120</v>
      </c>
    </row>
    <row r="32" spans="1:9" x14ac:dyDescent="0.2">
      <c r="A32" s="17" t="s">
        <v>47</v>
      </c>
      <c r="B32" s="126" t="s">
        <v>55</v>
      </c>
      <c r="C32" s="129" t="s">
        <v>121</v>
      </c>
    </row>
    <row r="33" spans="1:3" x14ac:dyDescent="0.2">
      <c r="A33" s="17" t="s">
        <v>52</v>
      </c>
      <c r="B33" s="127" t="s">
        <v>242</v>
      </c>
      <c r="C33" s="129" t="s">
        <v>122</v>
      </c>
    </row>
    <row r="34" spans="1:3" x14ac:dyDescent="0.2">
      <c r="A34" s="63" t="s">
        <v>195</v>
      </c>
      <c r="B34" s="126" t="s">
        <v>77</v>
      </c>
      <c r="C34" s="129" t="s">
        <v>122</v>
      </c>
    </row>
    <row r="35" spans="1:3" x14ac:dyDescent="0.2">
      <c r="A35" s="17" t="s">
        <v>10</v>
      </c>
      <c r="B35" s="126" t="s">
        <v>78</v>
      </c>
      <c r="C35" s="129" t="s">
        <v>113</v>
      </c>
    </row>
    <row r="36" spans="1:3" x14ac:dyDescent="0.2">
      <c r="A36" s="63" t="s">
        <v>196</v>
      </c>
      <c r="B36" s="126" t="s">
        <v>79</v>
      </c>
      <c r="C36" s="129" t="s">
        <v>126</v>
      </c>
    </row>
    <row r="37" spans="1:3" x14ac:dyDescent="0.2">
      <c r="A37" s="17" t="s">
        <v>31</v>
      </c>
      <c r="B37" s="126" t="s">
        <v>80</v>
      </c>
      <c r="C37" s="129" t="s">
        <v>111</v>
      </c>
    </row>
    <row r="38" spans="1:3" x14ac:dyDescent="0.2">
      <c r="A38" s="63" t="s">
        <v>254</v>
      </c>
      <c r="B38" s="127" t="s">
        <v>230</v>
      </c>
      <c r="C38" s="130" t="s">
        <v>231</v>
      </c>
    </row>
    <row r="39" spans="1:3" x14ac:dyDescent="0.2">
      <c r="A39" s="17" t="s">
        <v>5</v>
      </c>
      <c r="B39" s="126" t="s">
        <v>98</v>
      </c>
      <c r="C39" s="129" t="s">
        <v>122</v>
      </c>
    </row>
    <row r="40" spans="1:3" x14ac:dyDescent="0.2">
      <c r="A40" s="17" t="s">
        <v>39</v>
      </c>
      <c r="B40" s="126" t="s">
        <v>82</v>
      </c>
      <c r="C40" s="129" t="s">
        <v>113</v>
      </c>
    </row>
    <row r="41" spans="1:3" x14ac:dyDescent="0.2">
      <c r="A41" s="63" t="s">
        <v>197</v>
      </c>
      <c r="B41" s="126" t="s">
        <v>59</v>
      </c>
      <c r="C41" s="129" t="s">
        <v>145</v>
      </c>
    </row>
    <row r="42" spans="1:3" ht="22.5" x14ac:dyDescent="0.2">
      <c r="A42" s="63" t="s">
        <v>198</v>
      </c>
      <c r="B42" s="126" t="s">
        <v>84</v>
      </c>
      <c r="C42" s="129" t="s">
        <v>122</v>
      </c>
    </row>
    <row r="43" spans="1:3" x14ac:dyDescent="0.2">
      <c r="A43" s="63" t="s">
        <v>199</v>
      </c>
      <c r="B43" s="126" t="s">
        <v>83</v>
      </c>
      <c r="C43" s="130" t="s">
        <v>229</v>
      </c>
    </row>
    <row r="44" spans="1:3" x14ac:dyDescent="0.2">
      <c r="A44" s="63" t="s">
        <v>200</v>
      </c>
      <c r="B44" s="126" t="s">
        <v>85</v>
      </c>
      <c r="C44" s="129" t="s">
        <v>134</v>
      </c>
    </row>
    <row r="45" spans="1:3" x14ac:dyDescent="0.2">
      <c r="A45" s="63" t="s">
        <v>201</v>
      </c>
      <c r="B45" s="126" t="s">
        <v>86</v>
      </c>
      <c r="C45" s="131" t="s">
        <v>112</v>
      </c>
    </row>
    <row r="46" spans="1:3" x14ac:dyDescent="0.2">
      <c r="A46" s="17" t="s">
        <v>46</v>
      </c>
      <c r="B46" s="126" t="s">
        <v>56</v>
      </c>
      <c r="C46" s="131" t="s">
        <v>128</v>
      </c>
    </row>
    <row r="47" spans="1:3" ht="22.5" x14ac:dyDescent="0.2">
      <c r="A47" s="17" t="s">
        <v>8</v>
      </c>
      <c r="B47" s="127" t="s">
        <v>227</v>
      </c>
      <c r="C47" s="129" t="s">
        <v>122</v>
      </c>
    </row>
    <row r="48" spans="1:3" x14ac:dyDescent="0.2">
      <c r="A48" s="17" t="s">
        <v>23</v>
      </c>
      <c r="B48" s="126" t="s">
        <v>87</v>
      </c>
      <c r="C48" s="129" t="s">
        <v>129</v>
      </c>
    </row>
    <row r="49" spans="1:9" x14ac:dyDescent="0.2">
      <c r="A49" s="17" t="s">
        <v>38</v>
      </c>
      <c r="B49" s="126" t="s">
        <v>87</v>
      </c>
      <c r="C49" s="129" t="s">
        <v>129</v>
      </c>
    </row>
    <row r="50" spans="1:9" x14ac:dyDescent="0.2">
      <c r="A50" s="63" t="s">
        <v>268</v>
      </c>
      <c r="B50" s="126" t="s">
        <v>88</v>
      </c>
      <c r="C50" s="129" t="s">
        <v>130</v>
      </c>
    </row>
    <row r="51" spans="1:9" x14ac:dyDescent="0.2">
      <c r="A51" s="17" t="s">
        <v>49</v>
      </c>
      <c r="B51" s="127" t="s">
        <v>222</v>
      </c>
      <c r="C51" s="129" t="s">
        <v>122</v>
      </c>
    </row>
    <row r="52" spans="1:9" x14ac:dyDescent="0.2">
      <c r="A52" s="17" t="s">
        <v>32</v>
      </c>
      <c r="B52" s="126" t="s">
        <v>90</v>
      </c>
      <c r="C52" s="129" t="s">
        <v>122</v>
      </c>
    </row>
    <row r="53" spans="1:9" x14ac:dyDescent="0.2">
      <c r="A53" s="17" t="s">
        <v>12</v>
      </c>
      <c r="B53" s="126" t="s">
        <v>91</v>
      </c>
      <c r="C53" s="129" t="s">
        <v>127</v>
      </c>
    </row>
    <row r="54" spans="1:9" x14ac:dyDescent="0.2">
      <c r="A54" s="63" t="s">
        <v>202</v>
      </c>
      <c r="B54" s="126" t="s">
        <v>92</v>
      </c>
      <c r="C54" s="129" t="s">
        <v>113</v>
      </c>
    </row>
    <row r="55" spans="1:9" x14ac:dyDescent="0.2">
      <c r="A55" s="17" t="s">
        <v>15</v>
      </c>
      <c r="B55" s="127" t="s">
        <v>223</v>
      </c>
      <c r="C55" s="129" t="s">
        <v>131</v>
      </c>
      <c r="I55" s="11"/>
    </row>
    <row r="56" spans="1:9" x14ac:dyDescent="0.2">
      <c r="A56" s="17" t="s">
        <v>48</v>
      </c>
      <c r="B56" s="127" t="s">
        <v>223</v>
      </c>
      <c r="C56" s="129" t="s">
        <v>131</v>
      </c>
    </row>
    <row r="57" spans="1:9" ht="25.5" x14ac:dyDescent="0.2">
      <c r="A57" s="17" t="s">
        <v>11</v>
      </c>
      <c r="B57" s="127" t="s">
        <v>223</v>
      </c>
      <c r="C57" s="129" t="s">
        <v>131</v>
      </c>
      <c r="I57" s="11"/>
    </row>
    <row r="58" spans="1:9" x14ac:dyDescent="0.2">
      <c r="A58" s="17" t="s">
        <v>178</v>
      </c>
      <c r="B58" s="126" t="s">
        <v>93</v>
      </c>
      <c r="C58" s="129" t="s">
        <v>113</v>
      </c>
      <c r="I58" s="11"/>
    </row>
    <row r="59" spans="1:9" x14ac:dyDescent="0.2">
      <c r="A59" s="17" t="s">
        <v>17</v>
      </c>
      <c r="B59" s="126" t="s">
        <v>57</v>
      </c>
      <c r="C59" s="129" t="s">
        <v>113</v>
      </c>
    </row>
    <row r="60" spans="1:9" x14ac:dyDescent="0.2">
      <c r="A60" s="17" t="s">
        <v>51</v>
      </c>
      <c r="B60" s="126" t="s">
        <v>89</v>
      </c>
      <c r="C60" s="129" t="s">
        <v>122</v>
      </c>
    </row>
    <row r="61" spans="1:9" x14ac:dyDescent="0.2">
      <c r="A61" s="17" t="s">
        <v>16</v>
      </c>
      <c r="B61" s="126" t="s">
        <v>94</v>
      </c>
      <c r="C61" s="129" t="s">
        <v>122</v>
      </c>
    </row>
    <row r="62" spans="1:9" ht="22.5" x14ac:dyDescent="0.2">
      <c r="A62" s="17" t="s">
        <v>21</v>
      </c>
      <c r="B62" s="126" t="s">
        <v>95</v>
      </c>
      <c r="C62" s="129" t="s">
        <v>145</v>
      </c>
      <c r="I62" s="11"/>
    </row>
    <row r="63" spans="1:9" x14ac:dyDescent="0.2">
      <c r="A63" s="63" t="s">
        <v>203</v>
      </c>
      <c r="B63" s="126" t="s">
        <v>96</v>
      </c>
      <c r="C63" s="129" t="s">
        <v>127</v>
      </c>
      <c r="I63" s="11"/>
    </row>
    <row r="64" spans="1:9" ht="33.75" x14ac:dyDescent="0.2">
      <c r="A64" s="63" t="s">
        <v>204</v>
      </c>
      <c r="B64" s="127" t="s">
        <v>246</v>
      </c>
      <c r="C64" s="129" t="s">
        <v>112</v>
      </c>
      <c r="I64" s="11"/>
    </row>
    <row r="65" spans="1:9" x14ac:dyDescent="0.2">
      <c r="A65" s="63" t="s">
        <v>205</v>
      </c>
      <c r="B65" s="126" t="s">
        <v>66</v>
      </c>
      <c r="C65" s="129" t="s">
        <v>122</v>
      </c>
      <c r="I65" s="11"/>
    </row>
    <row r="66" spans="1:9" x14ac:dyDescent="0.2">
      <c r="A66" s="63" t="s">
        <v>206</v>
      </c>
      <c r="B66" s="126" t="s">
        <v>59</v>
      </c>
      <c r="C66" s="129" t="s">
        <v>135</v>
      </c>
      <c r="I66" s="11"/>
    </row>
    <row r="67" spans="1:9" x14ac:dyDescent="0.2">
      <c r="A67" s="17" t="s">
        <v>4</v>
      </c>
      <c r="B67" s="126" t="s">
        <v>97</v>
      </c>
      <c r="C67" s="129" t="s">
        <v>132</v>
      </c>
      <c r="I67" s="11"/>
    </row>
    <row r="68" spans="1:9" x14ac:dyDescent="0.2">
      <c r="A68" s="63" t="s">
        <v>207</v>
      </c>
      <c r="B68" s="126" t="s">
        <v>98</v>
      </c>
      <c r="C68" s="129" t="s">
        <v>122</v>
      </c>
      <c r="I68" s="11"/>
    </row>
    <row r="69" spans="1:9" x14ac:dyDescent="0.2">
      <c r="A69" s="17" t="s">
        <v>25</v>
      </c>
      <c r="B69" s="126" t="s">
        <v>98</v>
      </c>
      <c r="C69" s="129" t="s">
        <v>122</v>
      </c>
      <c r="I69" s="11"/>
    </row>
    <row r="70" spans="1:9" x14ac:dyDescent="0.2">
      <c r="A70" s="63" t="s">
        <v>208</v>
      </c>
      <c r="B70" s="126" t="s">
        <v>61</v>
      </c>
      <c r="C70" s="129" t="s">
        <v>113</v>
      </c>
      <c r="I70" s="11"/>
    </row>
    <row r="71" spans="1:9" x14ac:dyDescent="0.2">
      <c r="A71" s="63" t="s">
        <v>209</v>
      </c>
      <c r="B71" s="126" t="s">
        <v>59</v>
      </c>
      <c r="C71" s="129" t="s">
        <v>136</v>
      </c>
      <c r="I71" s="11"/>
    </row>
    <row r="72" spans="1:9" x14ac:dyDescent="0.2">
      <c r="A72" s="17" t="s">
        <v>41</v>
      </c>
      <c r="B72" s="126" t="s">
        <v>85</v>
      </c>
      <c r="C72" s="129" t="s">
        <v>113</v>
      </c>
      <c r="I72" s="11"/>
    </row>
    <row r="73" spans="1:9" x14ac:dyDescent="0.2">
      <c r="A73" s="17" t="s">
        <v>30</v>
      </c>
      <c r="B73" s="126" t="s">
        <v>99</v>
      </c>
      <c r="C73" s="129" t="s">
        <v>122</v>
      </c>
    </row>
    <row r="74" spans="1:9" x14ac:dyDescent="0.2">
      <c r="A74" s="17" t="s">
        <v>24</v>
      </c>
      <c r="B74" s="126" t="s">
        <v>99</v>
      </c>
      <c r="C74" s="129" t="s">
        <v>122</v>
      </c>
    </row>
    <row r="75" spans="1:9" x14ac:dyDescent="0.2">
      <c r="A75" s="63" t="s">
        <v>210</v>
      </c>
      <c r="B75" s="126" t="s">
        <v>100</v>
      </c>
      <c r="C75" s="129" t="s">
        <v>137</v>
      </c>
    </row>
    <row r="76" spans="1:9" ht="22.5" x14ac:dyDescent="0.2">
      <c r="A76" s="63" t="s">
        <v>211</v>
      </c>
      <c r="B76" s="126" t="s">
        <v>107</v>
      </c>
      <c r="C76" s="129" t="s">
        <v>122</v>
      </c>
    </row>
    <row r="77" spans="1:9" x14ac:dyDescent="0.2">
      <c r="A77" s="63" t="s">
        <v>212</v>
      </c>
      <c r="B77" s="127" t="s">
        <v>224</v>
      </c>
      <c r="C77" s="129" t="s">
        <v>122</v>
      </c>
    </row>
    <row r="78" spans="1:9" x14ac:dyDescent="0.2">
      <c r="A78" s="17" t="s">
        <v>13</v>
      </c>
      <c r="B78" s="126" t="s">
        <v>101</v>
      </c>
      <c r="C78" s="129" t="s">
        <v>138</v>
      </c>
    </row>
    <row r="79" spans="1:9" x14ac:dyDescent="0.2">
      <c r="A79" s="63" t="s">
        <v>213</v>
      </c>
      <c r="B79" s="126" t="s">
        <v>93</v>
      </c>
      <c r="C79" s="129" t="s">
        <v>113</v>
      </c>
    </row>
    <row r="80" spans="1:9" ht="22.5" x14ac:dyDescent="0.2">
      <c r="A80" s="18" t="s">
        <v>50</v>
      </c>
      <c r="B80" s="126" t="s">
        <v>107</v>
      </c>
      <c r="C80" s="129" t="s">
        <v>139</v>
      </c>
    </row>
    <row r="81" spans="1:3" x14ac:dyDescent="0.2">
      <c r="A81" s="63" t="s">
        <v>214</v>
      </c>
      <c r="B81" s="126" t="s">
        <v>102</v>
      </c>
      <c r="C81" s="129" t="s">
        <v>113</v>
      </c>
    </row>
    <row r="82" spans="1:3" x14ac:dyDescent="0.2">
      <c r="A82" s="17" t="s">
        <v>45</v>
      </c>
      <c r="B82" s="126" t="s">
        <v>103</v>
      </c>
      <c r="C82" s="129" t="s">
        <v>140</v>
      </c>
    </row>
    <row r="83" spans="1:3" x14ac:dyDescent="0.2">
      <c r="A83" s="17" t="s">
        <v>43</v>
      </c>
      <c r="B83" s="126" t="s">
        <v>60</v>
      </c>
      <c r="C83" s="131" t="s">
        <v>141</v>
      </c>
    </row>
    <row r="84" spans="1:3" x14ac:dyDescent="0.2">
      <c r="A84" s="17" t="s">
        <v>42</v>
      </c>
      <c r="B84" s="126" t="s">
        <v>104</v>
      </c>
      <c r="C84" s="131" t="s">
        <v>112</v>
      </c>
    </row>
    <row r="85" spans="1:3" x14ac:dyDescent="0.2">
      <c r="A85" s="63" t="s">
        <v>215</v>
      </c>
      <c r="B85" s="126" t="s">
        <v>104</v>
      </c>
      <c r="C85" s="131" t="s">
        <v>112</v>
      </c>
    </row>
    <row r="86" spans="1:3" x14ac:dyDescent="0.2">
      <c r="A86" s="63" t="s">
        <v>216</v>
      </c>
      <c r="B86" s="126" t="s">
        <v>105</v>
      </c>
      <c r="C86" s="131" t="s">
        <v>142</v>
      </c>
    </row>
    <row r="87" spans="1:3" x14ac:dyDescent="0.2">
      <c r="A87" s="63" t="s">
        <v>217</v>
      </c>
      <c r="B87" s="126" t="s">
        <v>106</v>
      </c>
      <c r="C87" s="129" t="s">
        <v>113</v>
      </c>
    </row>
    <row r="88" spans="1:3" x14ac:dyDescent="0.2">
      <c r="A88" s="63" t="s">
        <v>239</v>
      </c>
      <c r="B88" s="127" t="s">
        <v>241</v>
      </c>
      <c r="C88" s="130" t="s">
        <v>240</v>
      </c>
    </row>
    <row r="89" spans="1:3" x14ac:dyDescent="0.2">
      <c r="A89" s="63" t="s">
        <v>243</v>
      </c>
      <c r="B89" s="127" t="s">
        <v>244</v>
      </c>
      <c r="C89" s="130" t="s">
        <v>245</v>
      </c>
    </row>
    <row r="90" spans="1:3" x14ac:dyDescent="0.2">
      <c r="A90" s="17" t="s">
        <v>44</v>
      </c>
      <c r="B90" s="126" t="s">
        <v>106</v>
      </c>
      <c r="C90" s="129" t="s">
        <v>113</v>
      </c>
    </row>
    <row r="91" spans="1:3" x14ac:dyDescent="0.2">
      <c r="A91" s="63" t="s">
        <v>218</v>
      </c>
      <c r="B91" s="127" t="s">
        <v>225</v>
      </c>
      <c r="C91" s="129" t="s">
        <v>136</v>
      </c>
    </row>
    <row r="92" spans="1:3" x14ac:dyDescent="0.2">
      <c r="A92" s="17" t="s">
        <v>7</v>
      </c>
      <c r="B92" s="126" t="s">
        <v>108</v>
      </c>
      <c r="C92" s="131" t="s">
        <v>124</v>
      </c>
    </row>
    <row r="93" spans="1:3" x14ac:dyDescent="0.2">
      <c r="A93" s="17" t="s">
        <v>29</v>
      </c>
      <c r="B93" s="126" t="s">
        <v>109</v>
      </c>
      <c r="C93" s="131" t="s">
        <v>125</v>
      </c>
    </row>
    <row r="94" spans="1:3" ht="22.5" x14ac:dyDescent="0.2">
      <c r="A94" s="63" t="s">
        <v>232</v>
      </c>
      <c r="B94" s="127" t="s">
        <v>233</v>
      </c>
      <c r="C94" s="129" t="s">
        <v>122</v>
      </c>
    </row>
    <row r="95" spans="1:3" ht="22.5" x14ac:dyDescent="0.2">
      <c r="A95" s="17" t="s">
        <v>40</v>
      </c>
      <c r="B95" s="126" t="s">
        <v>107</v>
      </c>
      <c r="C95" s="129" t="s">
        <v>122</v>
      </c>
    </row>
    <row r="96" spans="1:3" x14ac:dyDescent="0.2">
      <c r="A96" s="63" t="s">
        <v>236</v>
      </c>
      <c r="B96" s="127" t="s">
        <v>234</v>
      </c>
      <c r="C96" s="130" t="s">
        <v>235</v>
      </c>
    </row>
    <row r="97" spans="1:3" x14ac:dyDescent="0.2">
      <c r="A97" s="17" t="s">
        <v>27</v>
      </c>
      <c r="B97" s="127" t="s">
        <v>226</v>
      </c>
      <c r="C97" s="130" t="s">
        <v>122</v>
      </c>
    </row>
    <row r="98" spans="1:3" ht="25.5" x14ac:dyDescent="0.2">
      <c r="A98" s="63" t="s">
        <v>219</v>
      </c>
      <c r="B98" s="126" t="s">
        <v>110</v>
      </c>
      <c r="C98" s="129" t="s">
        <v>122</v>
      </c>
    </row>
    <row r="99" spans="1:3" x14ac:dyDescent="0.2">
      <c r="A99" s="63" t="s">
        <v>6</v>
      </c>
      <c r="B99" s="126" t="s">
        <v>76</v>
      </c>
      <c r="C99" s="129" t="s">
        <v>123</v>
      </c>
    </row>
    <row r="100" spans="1:3" ht="22.5" x14ac:dyDescent="0.2">
      <c r="A100" s="17" t="s">
        <v>20</v>
      </c>
      <c r="B100" s="126" t="s">
        <v>107</v>
      </c>
      <c r="C100" s="129" t="s">
        <v>122</v>
      </c>
    </row>
    <row r="101" spans="1:3" ht="22.5" x14ac:dyDescent="0.2">
      <c r="A101" s="63" t="s">
        <v>53</v>
      </c>
      <c r="B101" s="126" t="s">
        <v>107</v>
      </c>
      <c r="C101" s="130" t="s">
        <v>122</v>
      </c>
    </row>
    <row r="102" spans="1:3" x14ac:dyDescent="0.2">
      <c r="A102" s="19" t="s">
        <v>54</v>
      </c>
      <c r="B102" s="127" t="s">
        <v>106</v>
      </c>
      <c r="C102" s="129" t="s">
        <v>113</v>
      </c>
    </row>
  </sheetData>
  <dataConsolidate/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&amp;LMunkahelyi veszélylista&amp;ROKTATÁSI KOCKÁZATÉRTÉKELÉSI SEGÉDLET 3. melléklet</oddHeader>
    <oddFooter>&amp;LKiadási dátum:&amp;R&amp;P/&amp;N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1. melléklet</vt:lpstr>
      <vt:lpstr>2. melléklet</vt:lpstr>
      <vt:lpstr>3. melléklet - Veszélylista</vt:lpstr>
      <vt:lpstr>'3. melléklet - Veszélylista'!Kigyűjtés</vt:lpstr>
      <vt:lpstr>macpontok</vt:lpstr>
      <vt:lpstr>Maxpontok</vt:lpstr>
      <vt:lpstr>'1. melléklet'!Nyomtatási_terület</vt:lpstr>
      <vt:lpstr>pontok</vt:lpstr>
      <vt:lpstr>Pontok1</vt:lpstr>
      <vt:lpstr>Veszélyek1</vt:lpstr>
    </vt:vector>
  </TitlesOfParts>
  <Company>Swietelsky Magyarország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Rauch_kockázatértékelések</dc:title>
  <dc:creator/>
  <cp:lastModifiedBy>NJ</cp:lastModifiedBy>
  <cp:lastPrinted>2018-08-02T17:33:45Z</cp:lastPrinted>
  <dcterms:created xsi:type="dcterms:W3CDTF">2011-07-11T14:04:39Z</dcterms:created>
  <dcterms:modified xsi:type="dcterms:W3CDTF">2018-08-02T17:34:12Z</dcterms:modified>
</cp:coreProperties>
</file>